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Laura\Desktop\"/>
    </mc:Choice>
  </mc:AlternateContent>
  <xr:revisionPtr revIDLastSave="0" documentId="13_ncr:1_{70CA1CB4-D478-4127-8FDA-B0EDF7E249A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60" yWindow="0" windowWidth="28740" windowHeight="156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F327" i="9"/>
  <c r="E327" i="9"/>
  <c r="B327" i="9" s="1"/>
  <c r="H326" i="9"/>
  <c r="E326" i="9" s="1"/>
  <c r="B326" i="9" s="1"/>
  <c r="G326" i="9"/>
  <c r="F326" i="9"/>
  <c r="H325" i="9"/>
  <c r="G325" i="9"/>
  <c r="E325" i="9" s="1"/>
  <c r="B325" i="9" s="1"/>
  <c r="F325" i="9"/>
  <c r="H324" i="9"/>
  <c r="G324" i="9"/>
  <c r="E324" i="9" s="1"/>
  <c r="B324" i="9" s="1"/>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s="1"/>
  <c r="E292" i="9"/>
  <c r="M291" i="9"/>
  <c r="F291" i="9" s="1"/>
  <c r="B291" i="9" s="1"/>
  <c r="L291" i="9"/>
  <c r="E291" i="9"/>
  <c r="M290" i="9"/>
  <c r="L290" i="9"/>
  <c r="F290" i="9" s="1"/>
  <c r="E290" i="9"/>
  <c r="B290" i="9" s="1"/>
  <c r="M289" i="9"/>
  <c r="L289" i="9"/>
  <c r="F289" i="9"/>
  <c r="B289" i="9" s="1"/>
  <c r="E289" i="9"/>
  <c r="M288" i="9"/>
  <c r="L288" i="9"/>
  <c r="F288" i="9" s="1"/>
  <c r="E288" i="9"/>
  <c r="B288" i="9" s="1"/>
  <c r="M287" i="9"/>
  <c r="F287" i="9" s="1"/>
  <c r="B287" i="9" s="1"/>
  <c r="L287" i="9"/>
  <c r="E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B282" i="9" s="1"/>
  <c r="M281" i="9"/>
  <c r="F281" i="9" s="1"/>
  <c r="B281" i="9" s="1"/>
  <c r="L281" i="9"/>
  <c r="E281" i="9"/>
  <c r="M280" i="9"/>
  <c r="L280" i="9"/>
  <c r="F280" i="9" s="1"/>
  <c r="E280" i="9"/>
  <c r="M279" i="9"/>
  <c r="F279" i="9" s="1"/>
  <c r="B279" i="9" s="1"/>
  <c r="L279" i="9"/>
  <c r="E279" i="9"/>
  <c r="M278" i="9"/>
  <c r="L278" i="9"/>
  <c r="F278" i="9" s="1"/>
  <c r="E278" i="9"/>
  <c r="M277" i="9"/>
  <c r="F277" i="9" s="1"/>
  <c r="B277" i="9" s="1"/>
  <c r="L277" i="9"/>
  <c r="E277" i="9"/>
  <c r="M276" i="9"/>
  <c r="L276" i="9"/>
  <c r="F276" i="9" s="1"/>
  <c r="E276" i="9"/>
  <c r="M275" i="9"/>
  <c r="F275" i="9" s="1"/>
  <c r="B275" i="9" s="1"/>
  <c r="L275" i="9"/>
  <c r="E275" i="9"/>
  <c r="M274" i="9"/>
  <c r="L274" i="9"/>
  <c r="F274" i="9" s="1"/>
  <c r="E274" i="9"/>
  <c r="M273" i="9"/>
  <c r="F273" i="9" s="1"/>
  <c r="B273" i="9" s="1"/>
  <c r="L273" i="9"/>
  <c r="E273" i="9"/>
  <c r="M272" i="9"/>
  <c r="L272" i="9"/>
  <c r="F272" i="9" s="1"/>
  <c r="E272" i="9"/>
  <c r="M271" i="9"/>
  <c r="F271" i="9" s="1"/>
  <c r="B271" i="9" s="1"/>
  <c r="L271" i="9"/>
  <c r="E271" i="9"/>
  <c r="M270" i="9"/>
  <c r="L270" i="9"/>
  <c r="F270" i="9" s="1"/>
  <c r="E270" i="9"/>
  <c r="M269" i="9"/>
  <c r="F269" i="9" s="1"/>
  <c r="B269" i="9" s="1"/>
  <c r="L269" i="9"/>
  <c r="E269" i="9"/>
  <c r="M268" i="9"/>
  <c r="L268" i="9"/>
  <c r="F268" i="9" s="1"/>
  <c r="E268" i="9"/>
  <c r="M267" i="9"/>
  <c r="F267" i="9" s="1"/>
  <c r="B267" i="9" s="1"/>
  <c r="L267" i="9"/>
  <c r="E267" i="9"/>
  <c r="M266" i="9"/>
  <c r="L266" i="9"/>
  <c r="F266" i="9" s="1"/>
  <c r="E266" i="9"/>
  <c r="M265" i="9"/>
  <c r="F265" i="9" s="1"/>
  <c r="B265" i="9" s="1"/>
  <c r="L265" i="9"/>
  <c r="E265" i="9"/>
  <c r="M264" i="9"/>
  <c r="L264" i="9"/>
  <c r="F264" i="9" s="1"/>
  <c r="E264" i="9"/>
  <c r="M263" i="9"/>
  <c r="F263" i="9" s="1"/>
  <c r="B263" i="9" s="1"/>
  <c r="L263" i="9"/>
  <c r="E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L245" i="9"/>
  <c r="F245" i="9"/>
  <c r="B245" i="9" s="1"/>
  <c r="E245" i="9"/>
  <c r="M244" i="9"/>
  <c r="L244" i="9"/>
  <c r="F244" i="9" s="1"/>
  <c r="E244" i="9"/>
  <c r="M243" i="9"/>
  <c r="L243" i="9"/>
  <c r="F243" i="9"/>
  <c r="B243" i="9" s="1"/>
  <c r="E243" i="9"/>
  <c r="M242" i="9"/>
  <c r="L242" i="9"/>
  <c r="F242" i="9" s="1"/>
  <c r="E242" i="9"/>
  <c r="M241" i="9"/>
  <c r="L241" i="9"/>
  <c r="F241" i="9"/>
  <c r="B241" i="9" s="1"/>
  <c r="E241" i="9"/>
  <c r="M240" i="9"/>
  <c r="L240" i="9"/>
  <c r="F240" i="9" s="1"/>
  <c r="E240" i="9"/>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F155" i="9"/>
  <c r="B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E149" i="9" s="1"/>
  <c r="G149" i="9"/>
  <c r="F149" i="9"/>
  <c r="B149" i="9"/>
  <c r="H148" i="9"/>
  <c r="G148" i="9"/>
  <c r="E148" i="9" s="1"/>
  <c r="B148" i="9" s="1"/>
  <c r="F148" i="9"/>
  <c r="H147" i="9"/>
  <c r="G147" i="9"/>
  <c r="E147" i="9" s="1"/>
  <c r="B147" i="9" s="1"/>
  <c r="F147" i="9"/>
  <c r="H146" i="9"/>
  <c r="G146" i="9"/>
  <c r="E146" i="9" s="1"/>
  <c r="B146" i="9" s="1"/>
  <c r="F146" i="9"/>
  <c r="H145" i="9"/>
  <c r="E145" i="9" s="1"/>
  <c r="G145" i="9"/>
  <c r="F145" i="9"/>
  <c r="B145" i="9"/>
  <c r="H144" i="9"/>
  <c r="G144" i="9"/>
  <c r="E144" i="9" s="1"/>
  <c r="B144" i="9" s="1"/>
  <c r="F144" i="9"/>
  <c r="H143" i="9"/>
  <c r="G143" i="9"/>
  <c r="E143" i="9" s="1"/>
  <c r="B143" i="9" s="1"/>
  <c r="F143" i="9"/>
  <c r="H142" i="9"/>
  <c r="G142" i="9"/>
  <c r="E142" i="9" s="1"/>
  <c r="B142" i="9" s="1"/>
  <c r="F142" i="9"/>
  <c r="H141" i="9"/>
  <c r="E141" i="9" s="1"/>
  <c r="G141" i="9"/>
  <c r="F141" i="9"/>
  <c r="B141" i="9"/>
  <c r="H140" i="9"/>
  <c r="G140" i="9"/>
  <c r="E140" i="9" s="1"/>
  <c r="B140" i="9" s="1"/>
  <c r="F140" i="9"/>
  <c r="H139" i="9"/>
  <c r="G139" i="9"/>
  <c r="E139" i="9" s="1"/>
  <c r="B139" i="9" s="1"/>
  <c r="F139" i="9"/>
  <c r="H138" i="9"/>
  <c r="G138" i="9"/>
  <c r="E138" i="9" s="1"/>
  <c r="B138" i="9" s="1"/>
  <c r="F138" i="9"/>
  <c r="H137" i="9"/>
  <c r="E137" i="9" s="1"/>
  <c r="G137" i="9"/>
  <c r="F137" i="9"/>
  <c r="B137" i="9"/>
  <c r="H136" i="9"/>
  <c r="G136" i="9"/>
  <c r="E136" i="9" s="1"/>
  <c r="B136" i="9" s="1"/>
  <c r="F136" i="9"/>
  <c r="H135" i="9"/>
  <c r="G135" i="9"/>
  <c r="E135" i="9" s="1"/>
  <c r="B135" i="9" s="1"/>
  <c r="F135" i="9"/>
  <c r="H134" i="9"/>
  <c r="G134" i="9"/>
  <c r="E134" i="9" s="1"/>
  <c r="B134" i="9" s="1"/>
  <c r="F134" i="9"/>
  <c r="H133" i="9"/>
  <c r="E133" i="9" s="1"/>
  <c r="G133" i="9"/>
  <c r="F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H127" i="9"/>
  <c r="G127" i="9"/>
  <c r="F127" i="9"/>
  <c r="H126" i="9"/>
  <c r="G126" i="9"/>
  <c r="E126" i="9" s="1"/>
  <c r="B126" i="9" s="1"/>
  <c r="F126" i="9"/>
  <c r="H125" i="9"/>
  <c r="G125" i="9"/>
  <c r="F125" i="9"/>
  <c r="E125" i="9"/>
  <c r="B125" i="9" s="1"/>
  <c r="H124" i="9"/>
  <c r="G124" i="9"/>
  <c r="F124" i="9"/>
  <c r="E124" i="9"/>
  <c r="H123" i="9"/>
  <c r="G123" i="9"/>
  <c r="F123" i="9"/>
  <c r="H122" i="9"/>
  <c r="G122" i="9"/>
  <c r="E122" i="9" s="1"/>
  <c r="B122" i="9" s="1"/>
  <c r="F122" i="9"/>
  <c r="H121" i="9"/>
  <c r="G121" i="9"/>
  <c r="F121" i="9"/>
  <c r="E121" i="9"/>
  <c r="B121" i="9" s="1"/>
  <c r="H120" i="9"/>
  <c r="G120" i="9"/>
  <c r="E120" i="9" s="1"/>
  <c r="B120" i="9" s="1"/>
  <c r="F120" i="9"/>
  <c r="H119" i="9"/>
  <c r="G119" i="9"/>
  <c r="F119" i="9"/>
  <c r="H118" i="9"/>
  <c r="G118" i="9"/>
  <c r="E118" i="9" s="1"/>
  <c r="B118" i="9" s="1"/>
  <c r="F118" i="9"/>
  <c r="H117" i="9"/>
  <c r="G117" i="9"/>
  <c r="F117" i="9"/>
  <c r="E117" i="9"/>
  <c r="B117" i="9" s="1"/>
  <c r="H116" i="9"/>
  <c r="G116" i="9"/>
  <c r="F116" i="9"/>
  <c r="E116" i="9"/>
  <c r="H115" i="9"/>
  <c r="G115" i="9"/>
  <c r="F115" i="9"/>
  <c r="H114" i="9"/>
  <c r="G114" i="9"/>
  <c r="F114" i="9"/>
  <c r="E114" i="9"/>
  <c r="B114" i="9" s="1"/>
  <c r="H113" i="9"/>
  <c r="E113" i="9" s="1"/>
  <c r="B113" i="9" s="1"/>
  <c r="G113" i="9"/>
  <c r="F113" i="9"/>
  <c r="H112" i="9"/>
  <c r="G112" i="9"/>
  <c r="E112" i="9" s="1"/>
  <c r="B112" i="9" s="1"/>
  <c r="F112" i="9"/>
  <c r="H111" i="9"/>
  <c r="G111" i="9"/>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G53" i="9"/>
  <c r="F53" i="9"/>
  <c r="E53" i="9"/>
  <c r="B53" i="9" s="1"/>
  <c r="H52" i="9"/>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G45" i="9"/>
  <c r="E45" i="9" s="1"/>
  <c r="B45" i="9" s="1"/>
  <c r="F45" i="9"/>
  <c r="H44" i="9"/>
  <c r="E44" i="9" s="1"/>
  <c r="B44" i="9" s="1"/>
  <c r="G44" i="9"/>
  <c r="F44" i="9"/>
  <c r="H43" i="9"/>
  <c r="G43" i="9"/>
  <c r="E43" i="9" s="1"/>
  <c r="B43" i="9" s="1"/>
  <c r="F43" i="9"/>
  <c r="H42" i="9"/>
  <c r="G42" i="9"/>
  <c r="F42" i="9"/>
  <c r="H41" i="9"/>
  <c r="G41" i="9"/>
  <c r="E41" i="9" s="1"/>
  <c r="B41" i="9" s="1"/>
  <c r="F41" i="9"/>
  <c r="H40" i="9"/>
  <c r="E40" i="9" s="1"/>
  <c r="B40" i="9" s="1"/>
  <c r="G40" i="9"/>
  <c r="F40" i="9"/>
  <c r="H39" i="9"/>
  <c r="G39" i="9"/>
  <c r="E39" i="9" s="1"/>
  <c r="B39" i="9" s="1"/>
  <c r="F39" i="9"/>
  <c r="H38" i="9"/>
  <c r="G38" i="9"/>
  <c r="F38" i="9"/>
  <c r="H37" i="9"/>
  <c r="G37" i="9"/>
  <c r="F37" i="9"/>
  <c r="H36" i="9"/>
  <c r="G36" i="9"/>
  <c r="F36" i="9"/>
  <c r="H35" i="9"/>
  <c r="G35" i="9"/>
  <c r="E35" i="9" s="1"/>
  <c r="B35" i="9" s="1"/>
  <c r="F35" i="9"/>
  <c r="H34" i="9"/>
  <c r="G34" i="9"/>
  <c r="F34" i="9"/>
  <c r="H33" i="9"/>
  <c r="G33" i="9"/>
  <c r="E33" i="9" s="1"/>
  <c r="B33" i="9" s="1"/>
  <c r="F33" i="9"/>
  <c r="H32" i="9"/>
  <c r="E32" i="9" s="1"/>
  <c r="B32" i="9" s="1"/>
  <c r="G32" i="9"/>
  <c r="F32" i="9"/>
  <c r="H31" i="9"/>
  <c r="G31" i="9"/>
  <c r="E31" i="9" s="1"/>
  <c r="B31" i="9" s="1"/>
  <c r="F31" i="9"/>
  <c r="H30" i="9"/>
  <c r="G30" i="9"/>
  <c r="F30" i="9"/>
  <c r="H29" i="9"/>
  <c r="G29" i="9"/>
  <c r="E29" i="9" s="1"/>
  <c r="B29" i="9" s="1"/>
  <c r="F29" i="9"/>
  <c r="H28" i="9"/>
  <c r="E28" i="9" s="1"/>
  <c r="B28" i="9" s="1"/>
  <c r="G28" i="9"/>
  <c r="F28" i="9"/>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s="1"/>
  <c r="D46" i="8"/>
  <c r="D45" i="8" s="1"/>
  <c r="D37" i="8"/>
  <c r="D27" i="8"/>
  <c r="D25" i="8" s="1"/>
  <c r="C1602" i="1" s="1"/>
  <c r="D18" i="8"/>
  <c r="D8" i="8"/>
  <c r="C1585" i="1" s="1"/>
  <c r="E44" i="7"/>
  <c r="D44" i="7"/>
  <c r="E39" i="7"/>
  <c r="D39" i="7"/>
  <c r="E38" i="7"/>
  <c r="D38" i="7"/>
  <c r="E30" i="7"/>
  <c r="D30" i="7"/>
  <c r="E23" i="7"/>
  <c r="E22" i="7" s="1"/>
  <c r="D23" i="7"/>
  <c r="D22" i="7"/>
  <c r="E14" i="7"/>
  <c r="D14" i="7"/>
  <c r="E7" i="7"/>
  <c r="D7" i="7"/>
  <c r="D6" i="7" s="1"/>
  <c r="D5" i="7" s="1"/>
  <c r="G345" i="9" s="1"/>
  <c r="E345" i="9" s="1"/>
  <c r="E6" i="7"/>
  <c r="E5" i="7"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E7" i="5"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E607" i="4"/>
  <c r="H156" i="9" s="1"/>
  <c r="D607" i="4"/>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F427" i="4" s="1"/>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D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E308"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E230" i="4" s="1"/>
  <c r="D226" i="1" s="1"/>
  <c r="D231" i="4"/>
  <c r="F229" i="4"/>
  <c r="F228" i="4"/>
  <c r="F227" i="4"/>
  <c r="F226" i="4"/>
  <c r="E225" i="4"/>
  <c r="D225" i="4"/>
  <c r="F225" i="4" s="1"/>
  <c r="F224" i="4"/>
  <c r="F223" i="4"/>
  <c r="F222" i="4"/>
  <c r="E222" i="4"/>
  <c r="D222" i="4"/>
  <c r="E221"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5" i="1" s="1"/>
  <c r="D129" i="4"/>
  <c r="F128" i="4"/>
  <c r="F127" i="4"/>
  <c r="F126" i="4"/>
  <c r="E126" i="4"/>
  <c r="D126" i="4"/>
  <c r="D125" i="4" s="1"/>
  <c r="F125"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G27" i="3"/>
  <c r="B27" i="3"/>
  <c r="I26" i="3"/>
  <c r="H26" i="3"/>
  <c r="G26" i="3"/>
  <c r="B26" i="3"/>
  <c r="I24" i="3"/>
  <c r="G24" i="3"/>
  <c r="B24" i="3"/>
  <c r="G23" i="3"/>
  <c r="B23" i="3"/>
  <c r="G22" i="3"/>
  <c r="B22" i="3"/>
  <c r="I21" i="3"/>
  <c r="G21" i="3"/>
  <c r="B21" i="3"/>
  <c r="G19" i="3"/>
  <c r="B19" i="3"/>
  <c r="G18" i="3"/>
  <c r="B18" i="3"/>
  <c r="G17" i="3"/>
  <c r="B17" i="3"/>
  <c r="G16" i="3"/>
  <c r="B16" i="3"/>
  <c r="H10" i="3" a="1"/>
  <c r="H10" i="3" s="1"/>
  <c r="L3" i="9" s="1"/>
  <c r="H1686" i="1"/>
  <c r="G1686" i="1"/>
  <c r="C1686" i="1"/>
  <c r="C1685" i="1"/>
  <c r="C1684" i="1"/>
  <c r="H1683" i="1"/>
  <c r="C1683" i="1"/>
  <c r="G1683" i="1" s="1"/>
  <c r="H1682" i="1"/>
  <c r="G1682" i="1"/>
  <c r="C1682" i="1"/>
  <c r="C1681" i="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C1667" i="1"/>
  <c r="G1667" i="1" s="1"/>
  <c r="H1666" i="1"/>
  <c r="G1666" i="1"/>
  <c r="C1666" i="1"/>
  <c r="C1665" i="1"/>
  <c r="C1664" i="1"/>
  <c r="H1663" i="1"/>
  <c r="G1663" i="1"/>
  <c r="C1663" i="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G1639" i="1"/>
  <c r="C1639" i="1"/>
  <c r="H1638" i="1"/>
  <c r="G1638" i="1"/>
  <c r="C1638" i="1"/>
  <c r="C1637" i="1"/>
  <c r="C1636" i="1"/>
  <c r="H1635" i="1"/>
  <c r="G1635" i="1"/>
  <c r="C1635" i="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C1620" i="1"/>
  <c r="H1619" i="1"/>
  <c r="C1619" i="1"/>
  <c r="G1619" i="1" s="1"/>
  <c r="H1618" i="1"/>
  <c r="G1618" i="1"/>
  <c r="C1618" i="1"/>
  <c r="C1617" i="1"/>
  <c r="C1616" i="1"/>
  <c r="H1615" i="1"/>
  <c r="C1615" i="1"/>
  <c r="G1615" i="1" s="1"/>
  <c r="H1614" i="1"/>
  <c r="G1614" i="1"/>
  <c r="C1614" i="1"/>
  <c r="C1613" i="1"/>
  <c r="C1612" i="1"/>
  <c r="H1611" i="1"/>
  <c r="C1611" i="1"/>
  <c r="G1611" i="1" s="1"/>
  <c r="H1610" i="1"/>
  <c r="C1610" i="1"/>
  <c r="G1610" i="1" s="1"/>
  <c r="C1609" i="1"/>
  <c r="H1609" i="1" s="1"/>
  <c r="H1608" i="1"/>
  <c r="C1608" i="1"/>
  <c r="G1608" i="1" s="1"/>
  <c r="H1607" i="1"/>
  <c r="G1607" i="1"/>
  <c r="C1607" i="1"/>
  <c r="H1606" i="1"/>
  <c r="C1606" i="1"/>
  <c r="G1606" i="1" s="1"/>
  <c r="C1605" i="1"/>
  <c r="H1605" i="1" s="1"/>
  <c r="C1604" i="1"/>
  <c r="G1604" i="1" s="1"/>
  <c r="H1603" i="1"/>
  <c r="G1603" i="1"/>
  <c r="C1603" i="1"/>
  <c r="G1601" i="1"/>
  <c r="C1601" i="1"/>
  <c r="H1601" i="1" s="1"/>
  <c r="H1600" i="1"/>
  <c r="C1600" i="1"/>
  <c r="G1600" i="1" s="1"/>
  <c r="H1599" i="1"/>
  <c r="G1599" i="1"/>
  <c r="C1599" i="1"/>
  <c r="C1598" i="1"/>
  <c r="G1597" i="1"/>
  <c r="C1597" i="1"/>
  <c r="H1597" i="1" s="1"/>
  <c r="C1596" i="1"/>
  <c r="H1595" i="1"/>
  <c r="G1595" i="1"/>
  <c r="C1595" i="1"/>
  <c r="C1594" i="1"/>
  <c r="G1594" i="1" s="1"/>
  <c r="G1593" i="1"/>
  <c r="C1593" i="1"/>
  <c r="H1593" i="1" s="1"/>
  <c r="H1592" i="1"/>
  <c r="C1592" i="1"/>
  <c r="G1592" i="1" s="1"/>
  <c r="H1591" i="1"/>
  <c r="G1591" i="1"/>
  <c r="C1591" i="1"/>
  <c r="C1590" i="1"/>
  <c r="G1590" i="1" s="1"/>
  <c r="G1589" i="1"/>
  <c r="C1589" i="1"/>
  <c r="H1589" i="1" s="1"/>
  <c r="H1588" i="1"/>
  <c r="C1588" i="1"/>
  <c r="G1588" i="1" s="1"/>
  <c r="H1587" i="1"/>
  <c r="G1587" i="1"/>
  <c r="C1587" i="1"/>
  <c r="C1586" i="1"/>
  <c r="G1586" i="1" s="1"/>
  <c r="H1584" i="1"/>
  <c r="C1584" i="1"/>
  <c r="G1584" i="1" s="1"/>
  <c r="C1582" i="1"/>
  <c r="D1581" i="1"/>
  <c r="C1581" i="1"/>
  <c r="D1580" i="1"/>
  <c r="C1580" i="1"/>
  <c r="D1579" i="1"/>
  <c r="C1579" i="1"/>
  <c r="D1578" i="1"/>
  <c r="C1578" i="1"/>
  <c r="G1577" i="1"/>
  <c r="D1577" i="1"/>
  <c r="C1577" i="1"/>
  <c r="H1577" i="1" s="1"/>
  <c r="G1576" i="1"/>
  <c r="D1576" i="1"/>
  <c r="C1576" i="1"/>
  <c r="G1575" i="1"/>
  <c r="D1575" i="1"/>
  <c r="C1575" i="1"/>
  <c r="G1574" i="1"/>
  <c r="D1574" i="1"/>
  <c r="C1574" i="1"/>
  <c r="G1573" i="1"/>
  <c r="D1573" i="1"/>
  <c r="C1573" i="1"/>
  <c r="G1572" i="1"/>
  <c r="D1572" i="1"/>
  <c r="C1572" i="1"/>
  <c r="H1572" i="1" s="1"/>
  <c r="D1571" i="1"/>
  <c r="C1571" i="1"/>
  <c r="H1571" i="1" s="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G1556" i="1"/>
  <c r="D1556" i="1"/>
  <c r="C1556" i="1"/>
  <c r="H1556" i="1" s="1"/>
  <c r="G1555" i="1"/>
  <c r="D1555" i="1"/>
  <c r="C1555" i="1"/>
  <c r="H1555" i="1" s="1"/>
  <c r="G1554" i="1"/>
  <c r="D1554" i="1"/>
  <c r="C1554" i="1"/>
  <c r="G1553" i="1"/>
  <c r="D1553" i="1"/>
  <c r="C1553" i="1"/>
  <c r="G1552" i="1"/>
  <c r="D1552" i="1"/>
  <c r="C1552" i="1"/>
  <c r="G1551" i="1"/>
  <c r="D1551" i="1"/>
  <c r="C1551" i="1"/>
  <c r="G1550" i="1"/>
  <c r="D1550" i="1"/>
  <c r="C1550" i="1"/>
  <c r="G1549" i="1"/>
  <c r="D1549" i="1"/>
  <c r="C1549" i="1"/>
  <c r="G1548" i="1"/>
  <c r="D1548" i="1"/>
  <c r="C1548" i="1"/>
  <c r="D1547" i="1"/>
  <c r="C1547" i="1"/>
  <c r="D1546" i="1"/>
  <c r="C1546" i="1"/>
  <c r="D1545" i="1"/>
  <c r="C1545" i="1"/>
  <c r="D1544" i="1"/>
  <c r="C1544" i="1"/>
  <c r="D1543" i="1"/>
  <c r="C1543" i="1"/>
  <c r="D1542" i="1"/>
  <c r="C1542" i="1"/>
  <c r="D1541" i="1"/>
  <c r="C1541" i="1"/>
  <c r="H1540" i="1"/>
  <c r="D1540" i="1"/>
  <c r="G1540" i="1" s="1"/>
  <c r="C1540" i="1"/>
  <c r="H1539" i="1"/>
  <c r="D1539" i="1"/>
  <c r="G1539" i="1" s="1"/>
  <c r="C1539" i="1"/>
  <c r="H1538" i="1"/>
  <c r="D1538" i="1"/>
  <c r="G1538" i="1" s="1"/>
  <c r="C1538" i="1"/>
  <c r="H1536" i="1"/>
  <c r="D1536" i="1"/>
  <c r="G1536" i="1" s="1"/>
  <c r="C1536" i="1"/>
  <c r="H1535" i="1"/>
  <c r="D1535" i="1"/>
  <c r="G1535" i="1" s="1"/>
  <c r="C1535" i="1"/>
  <c r="D1534" i="1"/>
  <c r="C1534" i="1"/>
  <c r="H1533" i="1"/>
  <c r="D1533" i="1"/>
  <c r="G1533" i="1" s="1"/>
  <c r="C1533" i="1"/>
  <c r="H1532" i="1"/>
  <c r="D1532" i="1"/>
  <c r="G1532" i="1" s="1"/>
  <c r="C1532" i="1"/>
  <c r="H1531" i="1"/>
  <c r="D1531" i="1"/>
  <c r="G1531" i="1" s="1"/>
  <c r="C1531" i="1"/>
  <c r="D1530" i="1"/>
  <c r="C1530" i="1"/>
  <c r="H1529" i="1"/>
  <c r="D1529" i="1"/>
  <c r="G1529" i="1" s="1"/>
  <c r="C1529" i="1"/>
  <c r="H1528" i="1"/>
  <c r="D1528" i="1"/>
  <c r="G1528" i="1" s="1"/>
  <c r="C1528" i="1"/>
  <c r="H1527" i="1"/>
  <c r="D1527" i="1"/>
  <c r="G1527" i="1" s="1"/>
  <c r="C1527" i="1"/>
  <c r="D1526" i="1"/>
  <c r="C1526" i="1"/>
  <c r="H1525" i="1"/>
  <c r="D1525" i="1"/>
  <c r="G1525" i="1" s="1"/>
  <c r="C1525" i="1"/>
  <c r="H1524" i="1"/>
  <c r="D1524" i="1"/>
  <c r="G1524" i="1" s="1"/>
  <c r="C1524" i="1"/>
  <c r="H1523" i="1"/>
  <c r="D1523" i="1"/>
  <c r="G1523" i="1" s="1"/>
  <c r="C1523" i="1"/>
  <c r="D1522" i="1"/>
  <c r="C1522" i="1"/>
  <c r="H1521" i="1"/>
  <c r="D1521" i="1"/>
  <c r="G1521" i="1" s="1"/>
  <c r="C1521" i="1"/>
  <c r="H1520" i="1"/>
  <c r="D1520" i="1"/>
  <c r="G1520" i="1" s="1"/>
  <c r="C1520" i="1"/>
  <c r="H1519" i="1"/>
  <c r="D1519" i="1"/>
  <c r="G1519" i="1" s="1"/>
  <c r="C1519" i="1"/>
  <c r="D1518" i="1"/>
  <c r="C1518" i="1"/>
  <c r="H1517" i="1"/>
  <c r="D1517" i="1"/>
  <c r="G1517" i="1" s="1"/>
  <c r="C1517" i="1"/>
  <c r="H1516" i="1"/>
  <c r="D1516" i="1"/>
  <c r="G1516" i="1" s="1"/>
  <c r="C1516" i="1"/>
  <c r="H1515" i="1"/>
  <c r="D1515" i="1"/>
  <c r="G1515" i="1" s="1"/>
  <c r="C1515" i="1"/>
  <c r="D1514" i="1"/>
  <c r="C1514" i="1"/>
  <c r="H1513" i="1"/>
  <c r="D1513" i="1"/>
  <c r="G1513" i="1" s="1"/>
  <c r="C1513" i="1"/>
  <c r="H1512" i="1"/>
  <c r="D1512" i="1"/>
  <c r="G1512" i="1" s="1"/>
  <c r="C1512" i="1"/>
  <c r="H1511" i="1"/>
  <c r="D1511" i="1"/>
  <c r="G1511" i="1" s="1"/>
  <c r="C1511" i="1"/>
  <c r="D1510" i="1"/>
  <c r="H1509" i="1"/>
  <c r="D1509" i="1"/>
  <c r="G1509" i="1" s="1"/>
  <c r="C1509" i="1"/>
  <c r="H1508" i="1"/>
  <c r="D1508" i="1"/>
  <c r="G1508" i="1" s="1"/>
  <c r="C1508" i="1"/>
  <c r="D1507" i="1"/>
  <c r="C1507" i="1"/>
  <c r="H1506" i="1"/>
  <c r="D1506" i="1"/>
  <c r="G1506" i="1" s="1"/>
  <c r="C1506" i="1"/>
  <c r="H1505" i="1"/>
  <c r="D1505" i="1"/>
  <c r="G1505" i="1" s="1"/>
  <c r="C1505" i="1"/>
  <c r="H1504" i="1"/>
  <c r="D1504" i="1"/>
  <c r="G1504" i="1" s="1"/>
  <c r="C1504" i="1"/>
  <c r="D1503" i="1"/>
  <c r="C1503" i="1"/>
  <c r="H1502" i="1"/>
  <c r="D1502" i="1"/>
  <c r="G1502" i="1" s="1"/>
  <c r="C1502" i="1"/>
  <c r="H1501" i="1"/>
  <c r="D1501" i="1"/>
  <c r="G1501" i="1" s="1"/>
  <c r="C1501" i="1"/>
  <c r="H1500" i="1"/>
  <c r="D1500" i="1"/>
  <c r="G1500" i="1" s="1"/>
  <c r="C1500" i="1"/>
  <c r="D1499" i="1"/>
  <c r="C1499" i="1"/>
  <c r="H1498" i="1"/>
  <c r="D1498" i="1"/>
  <c r="G1498" i="1" s="1"/>
  <c r="C1498" i="1"/>
  <c r="H1497" i="1"/>
  <c r="D1497" i="1"/>
  <c r="G1497" i="1" s="1"/>
  <c r="C1497" i="1"/>
  <c r="H1496" i="1"/>
  <c r="D1496" i="1"/>
  <c r="G1496" i="1" s="1"/>
  <c r="C1496" i="1"/>
  <c r="D1495" i="1"/>
  <c r="C1495" i="1"/>
  <c r="H1494" i="1"/>
  <c r="D1494" i="1"/>
  <c r="G1494" i="1" s="1"/>
  <c r="C1494" i="1"/>
  <c r="H1493" i="1"/>
  <c r="D1493" i="1"/>
  <c r="G1493" i="1" s="1"/>
  <c r="C1493" i="1"/>
  <c r="H1492" i="1"/>
  <c r="D1492" i="1"/>
  <c r="G1492" i="1" s="1"/>
  <c r="C1492" i="1"/>
  <c r="D1491" i="1"/>
  <c r="C1491" i="1"/>
  <c r="H1490" i="1"/>
  <c r="D1490" i="1"/>
  <c r="G1490" i="1" s="1"/>
  <c r="C1490" i="1"/>
  <c r="H1489" i="1"/>
  <c r="D1489" i="1"/>
  <c r="G1489" i="1" s="1"/>
  <c r="C1489" i="1"/>
  <c r="H1488" i="1"/>
  <c r="D1488" i="1"/>
  <c r="G1488" i="1" s="1"/>
  <c r="C1488" i="1"/>
  <c r="D1487" i="1"/>
  <c r="C1487" i="1"/>
  <c r="H1486" i="1"/>
  <c r="D1486" i="1"/>
  <c r="G1486" i="1" s="1"/>
  <c r="C1486" i="1"/>
  <c r="H1485" i="1"/>
  <c r="D1485" i="1"/>
  <c r="G1485" i="1" s="1"/>
  <c r="C1485" i="1"/>
  <c r="H1484" i="1"/>
  <c r="D1484" i="1"/>
  <c r="G1484" i="1" s="1"/>
  <c r="C1484" i="1"/>
  <c r="D1483" i="1"/>
  <c r="C1483" i="1"/>
  <c r="H1482" i="1"/>
  <c r="D1482" i="1"/>
  <c r="G1482" i="1" s="1"/>
  <c r="C1482" i="1"/>
  <c r="H1481" i="1"/>
  <c r="D1481" i="1"/>
  <c r="G1481" i="1" s="1"/>
  <c r="C1481" i="1"/>
  <c r="H1480" i="1"/>
  <c r="D1480" i="1"/>
  <c r="G1480" i="1" s="1"/>
  <c r="C1480" i="1"/>
  <c r="D1479" i="1"/>
  <c r="C1479" i="1"/>
  <c r="H1478" i="1"/>
  <c r="D1478" i="1"/>
  <c r="G1478" i="1" s="1"/>
  <c r="C1478" i="1"/>
  <c r="H1477" i="1"/>
  <c r="D1477" i="1"/>
  <c r="G1477" i="1" s="1"/>
  <c r="C1477" i="1"/>
  <c r="H1476" i="1"/>
  <c r="D1476" i="1"/>
  <c r="G1476" i="1" s="1"/>
  <c r="C1476" i="1"/>
  <c r="D1475" i="1"/>
  <c r="C1475" i="1"/>
  <c r="H1474" i="1"/>
  <c r="D1474" i="1"/>
  <c r="G1474" i="1" s="1"/>
  <c r="C1474" i="1"/>
  <c r="H1473" i="1"/>
  <c r="D1473" i="1"/>
  <c r="G1473" i="1" s="1"/>
  <c r="C1473" i="1"/>
  <c r="H1472" i="1"/>
  <c r="D1472" i="1"/>
  <c r="G1472" i="1" s="1"/>
  <c r="C1472" i="1"/>
  <c r="D1471" i="1"/>
  <c r="C1471" i="1"/>
  <c r="H1470" i="1"/>
  <c r="D1470" i="1"/>
  <c r="G1470" i="1" s="1"/>
  <c r="C1470" i="1"/>
  <c r="H1469" i="1"/>
  <c r="D1469" i="1"/>
  <c r="G1469" i="1" s="1"/>
  <c r="C1469" i="1"/>
  <c r="H1468" i="1"/>
  <c r="D1468" i="1"/>
  <c r="G1468" i="1" s="1"/>
  <c r="C1468" i="1"/>
  <c r="D1467" i="1"/>
  <c r="C1467" i="1"/>
  <c r="H1466" i="1"/>
  <c r="D1466" i="1"/>
  <c r="G1466" i="1" s="1"/>
  <c r="C1466" i="1"/>
  <c r="H1465" i="1"/>
  <c r="D1465" i="1"/>
  <c r="G1465" i="1" s="1"/>
  <c r="C1465" i="1"/>
  <c r="H1464" i="1"/>
  <c r="D1464" i="1"/>
  <c r="G1464" i="1" s="1"/>
  <c r="C1464" i="1"/>
  <c r="D1463" i="1"/>
  <c r="C1463" i="1"/>
  <c r="H1462" i="1"/>
  <c r="D1462" i="1"/>
  <c r="G1462" i="1" s="1"/>
  <c r="C1462" i="1"/>
  <c r="H1461" i="1"/>
  <c r="D1461" i="1"/>
  <c r="G1461" i="1" s="1"/>
  <c r="C1461" i="1"/>
  <c r="H1460" i="1"/>
  <c r="D1460" i="1"/>
  <c r="G1460" i="1" s="1"/>
  <c r="C1460" i="1"/>
  <c r="D1459" i="1"/>
  <c r="C1459" i="1"/>
  <c r="H1458" i="1"/>
  <c r="D1458" i="1"/>
  <c r="G1458" i="1" s="1"/>
  <c r="C1458" i="1"/>
  <c r="H1457" i="1"/>
  <c r="D1457" i="1"/>
  <c r="G1457" i="1" s="1"/>
  <c r="C1457" i="1"/>
  <c r="H1456" i="1"/>
  <c r="D1456" i="1"/>
  <c r="G1456" i="1" s="1"/>
  <c r="C1456" i="1"/>
  <c r="D1455" i="1"/>
  <c r="C1455" i="1"/>
  <c r="H1454" i="1"/>
  <c r="D1454" i="1"/>
  <c r="G1454" i="1" s="1"/>
  <c r="C1454" i="1"/>
  <c r="H1453" i="1"/>
  <c r="D1453" i="1"/>
  <c r="G1453" i="1" s="1"/>
  <c r="C1453" i="1"/>
  <c r="H1452" i="1"/>
  <c r="D1452" i="1"/>
  <c r="G1452" i="1" s="1"/>
  <c r="C1452" i="1"/>
  <c r="D1451" i="1"/>
  <c r="C1451" i="1"/>
  <c r="H1450" i="1"/>
  <c r="D1450" i="1"/>
  <c r="G1450" i="1" s="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G1258" i="1"/>
  <c r="D1258" i="1"/>
  <c r="H1258" i="1" s="1"/>
  <c r="C1258" i="1"/>
  <c r="G1257" i="1"/>
  <c r="D1257" i="1"/>
  <c r="H1257" i="1" s="1"/>
  <c r="C1257" i="1"/>
  <c r="G1256" i="1"/>
  <c r="D1256" i="1"/>
  <c r="H1256" i="1" s="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H648" i="1" s="1"/>
  <c r="C648" i="1"/>
  <c r="D647" i="1"/>
  <c r="H647" i="1" s="1"/>
  <c r="C647" i="1"/>
  <c r="H646" i="1"/>
  <c r="D646" i="1"/>
  <c r="G646" i="1" s="1"/>
  <c r="C646" i="1"/>
  <c r="H645" i="1"/>
  <c r="G645" i="1"/>
  <c r="D645" i="1"/>
  <c r="C645"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C423" i="1"/>
  <c r="C422" i="1"/>
  <c r="D421" i="1"/>
  <c r="H421" i="1" s="1"/>
  <c r="C421" i="1"/>
  <c r="D416" i="1"/>
  <c r="H416" i="1" s="1"/>
  <c r="C416" i="1"/>
  <c r="D415" i="1"/>
  <c r="H415" i="1" s="1"/>
  <c r="C415" i="1"/>
  <c r="D414" i="1"/>
  <c r="H414" i="1" s="1"/>
  <c r="C414" i="1"/>
  <c r="G411" i="1"/>
  <c r="D411" i="1"/>
  <c r="H411" i="1" s="1"/>
  <c r="C411" i="1"/>
  <c r="G410" i="1"/>
  <c r="D410" i="1"/>
  <c r="H410" i="1" s="1"/>
  <c r="C410" i="1"/>
  <c r="G409" i="1"/>
  <c r="D409" i="1"/>
  <c r="H409" i="1" s="1"/>
  <c r="C409" i="1"/>
  <c r="G408" i="1"/>
  <c r="D408" i="1"/>
  <c r="H408" i="1" s="1"/>
  <c r="C408" i="1"/>
  <c r="G407" i="1"/>
  <c r="D407" i="1"/>
  <c r="H407" i="1" s="1"/>
  <c r="C407" i="1"/>
  <c r="G406" i="1"/>
  <c r="D406" i="1"/>
  <c r="H406" i="1" s="1"/>
  <c r="C406" i="1"/>
  <c r="G405" i="1"/>
  <c r="D405" i="1"/>
  <c r="H405" i="1" s="1"/>
  <c r="C405" i="1"/>
  <c r="G404" i="1"/>
  <c r="D404" i="1"/>
  <c r="H404" i="1" s="1"/>
  <c r="C404" i="1"/>
  <c r="G403" i="1"/>
  <c r="D403" i="1"/>
  <c r="H403" i="1" s="1"/>
  <c r="C403" i="1"/>
  <c r="G402" i="1"/>
  <c r="D402" i="1"/>
  <c r="H402" i="1" s="1"/>
  <c r="C402" i="1"/>
  <c r="D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D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G304" i="1"/>
  <c r="D304" i="1"/>
  <c r="H304" i="1" s="1"/>
  <c r="C304" i="1"/>
  <c r="D303" i="1"/>
  <c r="D302" i="1"/>
  <c r="H302" i="1" s="1"/>
  <c r="C302" i="1"/>
  <c r="D301" i="1"/>
  <c r="H301" i="1" s="1"/>
  <c r="C301" i="1"/>
  <c r="D300" i="1"/>
  <c r="H300" i="1" s="1"/>
  <c r="C300" i="1"/>
  <c r="D299" i="1"/>
  <c r="H299" i="1" s="1"/>
  <c r="C299" i="1"/>
  <c r="D298" i="1"/>
  <c r="H298" i="1" s="1"/>
  <c r="C298" i="1"/>
  <c r="G294" i="1"/>
  <c r="D294" i="1"/>
  <c r="H294" i="1" s="1"/>
  <c r="C294" i="1"/>
  <c r="G293" i="1"/>
  <c r="D293" i="1"/>
  <c r="H293" i="1" s="1"/>
  <c r="C293" i="1"/>
  <c r="G292" i="1"/>
  <c r="D292" i="1"/>
  <c r="H292" i="1" s="1"/>
  <c r="C292" i="1"/>
  <c r="G291" i="1"/>
  <c r="D291" i="1"/>
  <c r="H291" i="1" s="1"/>
  <c r="C291" i="1"/>
  <c r="G290" i="1"/>
  <c r="D290" i="1"/>
  <c r="H290" i="1" s="1"/>
  <c r="C290" i="1"/>
  <c r="G289" i="1"/>
  <c r="D289" i="1"/>
  <c r="H289" i="1" s="1"/>
  <c r="C289" i="1"/>
  <c r="G288" i="1"/>
  <c r="D288" i="1"/>
  <c r="H288" i="1" s="1"/>
  <c r="C288" i="1"/>
  <c r="G287" i="1"/>
  <c r="D287" i="1"/>
  <c r="H287" i="1" s="1"/>
  <c r="C287" i="1"/>
  <c r="G286" i="1"/>
  <c r="D286" i="1"/>
  <c r="H286" i="1" s="1"/>
  <c r="C286" i="1"/>
  <c r="G285" i="1"/>
  <c r="D285" i="1"/>
  <c r="H285" i="1" s="1"/>
  <c r="C285"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D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D195" i="1"/>
  <c r="G195" i="1" s="1"/>
  <c r="C195" i="1"/>
  <c r="H194" i="1"/>
  <c r="D194" i="1"/>
  <c r="G194" i="1" s="1"/>
  <c r="C194" i="1"/>
  <c r="H193" i="1"/>
  <c r="D193" i="1"/>
  <c r="G193" i="1" s="1"/>
  <c r="C193" i="1"/>
  <c r="D192" i="1"/>
  <c r="G192" i="1" s="1"/>
  <c r="C192" i="1"/>
  <c r="H191" i="1"/>
  <c r="D191" i="1"/>
  <c r="G191" i="1" s="1"/>
  <c r="C191" i="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D183" i="1"/>
  <c r="G183" i="1" s="1"/>
  <c r="C183" i="1"/>
  <c r="D182" i="1"/>
  <c r="G182" i="1" s="1"/>
  <c r="C182" i="1"/>
  <c r="H181" i="1"/>
  <c r="D181" i="1"/>
  <c r="G181" i="1" s="1"/>
  <c r="C181" i="1"/>
  <c r="D180" i="1"/>
  <c r="G180" i="1" s="1"/>
  <c r="C180" i="1"/>
  <c r="D179" i="1"/>
  <c r="G179" i="1" s="1"/>
  <c r="C179" i="1"/>
  <c r="D178" i="1"/>
  <c r="G178" i="1" s="1"/>
  <c r="C178" i="1"/>
  <c r="H177" i="1"/>
  <c r="D177" i="1"/>
  <c r="G177" i="1" s="1"/>
  <c r="C177" i="1"/>
  <c r="D176" i="1"/>
  <c r="G176" i="1" s="1"/>
  <c r="C176" i="1"/>
  <c r="D175" i="1"/>
  <c r="G175" i="1" s="1"/>
  <c r="C175" i="1"/>
  <c r="C174" i="1"/>
  <c r="D173" i="1"/>
  <c r="G173" i="1" s="1"/>
  <c r="C173" i="1"/>
  <c r="H172" i="1"/>
  <c r="D172" i="1"/>
  <c r="G172" i="1" s="1"/>
  <c r="C172" i="1"/>
  <c r="D171" i="1"/>
  <c r="G171" i="1" s="1"/>
  <c r="C171" i="1"/>
  <c r="H170" i="1"/>
  <c r="D170" i="1"/>
  <c r="G170" i="1" s="1"/>
  <c r="C170" i="1"/>
  <c r="D169" i="1"/>
  <c r="G169" i="1" s="1"/>
  <c r="C169" i="1"/>
  <c r="H168" i="1"/>
  <c r="D168" i="1"/>
  <c r="G168" i="1" s="1"/>
  <c r="C168" i="1"/>
  <c r="D167" i="1"/>
  <c r="G167" i="1" s="1"/>
  <c r="C167" i="1"/>
  <c r="C166" i="1"/>
  <c r="H165" i="1"/>
  <c r="D165" i="1"/>
  <c r="G165" i="1" s="1"/>
  <c r="C165" i="1"/>
  <c r="H164" i="1"/>
  <c r="D164" i="1"/>
  <c r="G164" i="1" s="1"/>
  <c r="C164" i="1"/>
  <c r="D163" i="1"/>
  <c r="G163" i="1" s="1"/>
  <c r="C163" i="1"/>
  <c r="H162" i="1"/>
  <c r="D162" i="1"/>
  <c r="G162" i="1" s="1"/>
  <c r="C162" i="1"/>
  <c r="D161" i="1"/>
  <c r="G161" i="1" s="1"/>
  <c r="C161" i="1"/>
  <c r="H159" i="1"/>
  <c r="D159" i="1"/>
  <c r="G159" i="1" s="1"/>
  <c r="C159" i="1"/>
  <c r="D158" i="1"/>
  <c r="G158" i="1" s="1"/>
  <c r="C158" i="1"/>
  <c r="H157" i="1"/>
  <c r="D157" i="1"/>
  <c r="G157" i="1" s="1"/>
  <c r="C157" i="1"/>
  <c r="H156"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D131" i="1"/>
  <c r="G131" i="1" s="1"/>
  <c r="C131" i="1"/>
  <c r="H129" i="1"/>
  <c r="D129" i="1"/>
  <c r="G129" i="1" s="1"/>
  <c r="C129" i="1"/>
  <c r="H128" i="1"/>
  <c r="D128" i="1"/>
  <c r="G128" i="1" s="1"/>
  <c r="C128" i="1"/>
  <c r="H127" i="1"/>
  <c r="D127" i="1"/>
  <c r="G127" i="1" s="1"/>
  <c r="C127" i="1"/>
  <c r="D126" i="1"/>
  <c r="G126" i="1" s="1"/>
  <c r="C126" i="1"/>
  <c r="C125" i="1"/>
  <c r="H124" i="1"/>
  <c r="D124" i="1"/>
  <c r="G124" i="1" s="1"/>
  <c r="C124" i="1"/>
  <c r="H123" i="1"/>
  <c r="D123" i="1"/>
  <c r="G123" i="1" s="1"/>
  <c r="C123" i="1"/>
  <c r="H122" i="1"/>
  <c r="D122" i="1"/>
  <c r="G122" i="1" s="1"/>
  <c r="C122" i="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H79" i="1"/>
  <c r="D79" i="1"/>
  <c r="G79" i="1" s="1"/>
  <c r="C79"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C3" i="1"/>
  <c r="C1623" i="1" l="1"/>
  <c r="G1609" i="1"/>
  <c r="G1602" i="1"/>
  <c r="H1602" i="1"/>
  <c r="H1604" i="1"/>
  <c r="G1605" i="1"/>
  <c r="H1594" i="1"/>
  <c r="H1590" i="1"/>
  <c r="H1585" i="1"/>
  <c r="G1585" i="1"/>
  <c r="H1586" i="1"/>
  <c r="D6" i="8"/>
  <c r="C1583" i="1" s="1"/>
  <c r="E37" i="9"/>
  <c r="B37" i="9" s="1"/>
  <c r="E320" i="9"/>
  <c r="B320" i="9" s="1"/>
  <c r="G636" i="1"/>
  <c r="H635" i="1"/>
  <c r="G416" i="1"/>
  <c r="G415" i="1"/>
  <c r="G414" i="1"/>
  <c r="D422" i="1"/>
  <c r="H422" i="1" s="1"/>
  <c r="E52" i="9"/>
  <c r="B52" i="9" s="1"/>
  <c r="F238" i="9"/>
  <c r="B296" i="9"/>
  <c r="G648" i="1"/>
  <c r="G647" i="1"/>
  <c r="G649" i="1"/>
  <c r="H649" i="1"/>
  <c r="D423" i="1"/>
  <c r="G421" i="1"/>
  <c r="D227" i="1"/>
  <c r="H227" i="1" s="1"/>
  <c r="G212" i="1"/>
  <c r="H212" i="1"/>
  <c r="H192" i="1"/>
  <c r="G190" i="1"/>
  <c r="H190" i="1"/>
  <c r="F194" i="4"/>
  <c r="H183" i="1"/>
  <c r="H182" i="1"/>
  <c r="H180" i="1"/>
  <c r="D174" i="1"/>
  <c r="G174" i="1" s="1"/>
  <c r="E51" i="9"/>
  <c r="B51" i="9" s="1"/>
  <c r="H179" i="1"/>
  <c r="H178" i="1"/>
  <c r="H176" i="1"/>
  <c r="H175" i="1"/>
  <c r="H173" i="1"/>
  <c r="H171" i="1"/>
  <c r="H169" i="1"/>
  <c r="G166" i="1"/>
  <c r="H166" i="1"/>
  <c r="H167" i="1"/>
  <c r="H161" i="1"/>
  <c r="E164" i="4"/>
  <c r="D160" i="1" s="1"/>
  <c r="H163" i="1"/>
  <c r="H158" i="1"/>
  <c r="F160" i="4"/>
  <c r="H150" i="1"/>
  <c r="H131" i="1"/>
  <c r="G125" i="1"/>
  <c r="H125" i="1"/>
  <c r="E125" i="4"/>
  <c r="D121" i="1" s="1"/>
  <c r="H126" i="1"/>
  <c r="H108" i="1"/>
  <c r="F236" i="9"/>
  <c r="B236" i="9" s="1"/>
  <c r="H81" i="1"/>
  <c r="H65" i="1"/>
  <c r="H64" i="1"/>
  <c r="E36" i="9"/>
  <c r="B36" i="9" s="1"/>
  <c r="E307" i="9"/>
  <c r="B307" i="9" s="1"/>
  <c r="E322" i="9"/>
  <c r="B322" i="9" s="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455" i="1"/>
  <c r="H1455" i="1"/>
  <c r="G1471" i="1"/>
  <c r="H1471" i="1"/>
  <c r="G1487" i="1"/>
  <c r="H1487" i="1"/>
  <c r="G1503" i="1"/>
  <c r="H1503" i="1"/>
  <c r="G1518" i="1"/>
  <c r="H1518" i="1"/>
  <c r="G1534" i="1"/>
  <c r="H1534" i="1"/>
  <c r="J1542" i="1"/>
  <c r="H1542" i="1"/>
  <c r="J1544" i="1"/>
  <c r="H1544" i="1"/>
  <c r="J1546" i="1"/>
  <c r="H1546" i="1"/>
  <c r="H1558" i="1"/>
  <c r="J1558" i="1"/>
  <c r="G1558" i="1"/>
  <c r="I1558" i="1" s="1"/>
  <c r="H1560" i="1"/>
  <c r="J1560" i="1"/>
  <c r="G1560" i="1"/>
  <c r="I1560" i="1" s="1"/>
  <c r="H1562" i="1"/>
  <c r="J1562" i="1"/>
  <c r="G1562" i="1"/>
  <c r="J1579" i="1"/>
  <c r="H1579" i="1"/>
  <c r="G1579" i="1"/>
  <c r="J1581" i="1"/>
  <c r="H1581" i="1"/>
  <c r="G1581" i="1"/>
  <c r="I1581" i="1" s="1"/>
  <c r="G1598" i="1"/>
  <c r="H1598" i="1"/>
  <c r="G1451" i="1"/>
  <c r="H1451" i="1"/>
  <c r="G1467" i="1"/>
  <c r="H1467" i="1"/>
  <c r="G1483" i="1"/>
  <c r="H1483" i="1"/>
  <c r="G1499" i="1"/>
  <c r="H1499" i="1"/>
  <c r="G1514" i="1"/>
  <c r="H1514" i="1"/>
  <c r="G1530" i="1"/>
  <c r="H1530" i="1"/>
  <c r="G1596" i="1"/>
  <c r="H1596" i="1"/>
  <c r="H1637" i="1"/>
  <c r="G1637" i="1"/>
  <c r="H1669" i="1"/>
  <c r="G1669" i="1"/>
  <c r="H1685" i="1"/>
  <c r="G168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98" i="1"/>
  <c r="G299" i="1"/>
  <c r="G300" i="1"/>
  <c r="G301" i="1"/>
  <c r="G302"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25" i="1"/>
  <c r="G426" i="1"/>
  <c r="G427" i="1"/>
  <c r="G428" i="1"/>
  <c r="G429" i="1"/>
  <c r="G430" i="1"/>
  <c r="G431" i="1"/>
  <c r="G432" i="1"/>
  <c r="G433" i="1"/>
  <c r="G434" i="1"/>
  <c r="G435" i="1"/>
  <c r="G436" i="1"/>
  <c r="G437" i="1"/>
  <c r="G438" i="1"/>
  <c r="G439" i="1"/>
  <c r="G440" i="1"/>
  <c r="G441" i="1"/>
  <c r="G442" i="1"/>
  <c r="G443" i="1"/>
  <c r="G444" i="1"/>
  <c r="G445" i="1"/>
  <c r="G446" i="1"/>
  <c r="G447"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G1463" i="1"/>
  <c r="H1463" i="1"/>
  <c r="G1479" i="1"/>
  <c r="H1479" i="1"/>
  <c r="G1495" i="1"/>
  <c r="H1495" i="1"/>
  <c r="G1526" i="1"/>
  <c r="H1526" i="1"/>
  <c r="G1541" i="1"/>
  <c r="J1541" i="1"/>
  <c r="H1541" i="1"/>
  <c r="G1543" i="1"/>
  <c r="I1543" i="1" s="1"/>
  <c r="J1543" i="1"/>
  <c r="H1543" i="1"/>
  <c r="G1545" i="1"/>
  <c r="J1545" i="1"/>
  <c r="H1545" i="1"/>
  <c r="G1547" i="1"/>
  <c r="H1547" i="1"/>
  <c r="J1557" i="1"/>
  <c r="H1557" i="1"/>
  <c r="G1557" i="1"/>
  <c r="I1557" i="1" s="1"/>
  <c r="J1559" i="1"/>
  <c r="H1559" i="1"/>
  <c r="G1559" i="1"/>
  <c r="J1561" i="1"/>
  <c r="H1561" i="1"/>
  <c r="G1561" i="1"/>
  <c r="I1561" i="1" s="1"/>
  <c r="H1563" i="1"/>
  <c r="G1563" i="1"/>
  <c r="H1578" i="1"/>
  <c r="J1578" i="1"/>
  <c r="G1578" i="1"/>
  <c r="H1580" i="1"/>
  <c r="J1580" i="1"/>
  <c r="G1580" i="1"/>
  <c r="I1580" i="1" s="1"/>
  <c r="G1582" i="1"/>
  <c r="H1582" i="1"/>
  <c r="G1459" i="1"/>
  <c r="H1459" i="1"/>
  <c r="G1475" i="1"/>
  <c r="H1475" i="1"/>
  <c r="G1491" i="1"/>
  <c r="H1491" i="1"/>
  <c r="G1507" i="1"/>
  <c r="H1507" i="1"/>
  <c r="G1522" i="1"/>
  <c r="H1522" i="1"/>
  <c r="H1613" i="1"/>
  <c r="G1613" i="1"/>
  <c r="G1542" i="1"/>
  <c r="I1542" i="1" s="1"/>
  <c r="G1544" i="1"/>
  <c r="I1544" i="1" s="1"/>
  <c r="G1546" i="1"/>
  <c r="I1546" i="1" s="1"/>
  <c r="J1547" i="1"/>
  <c r="J1564" i="1"/>
  <c r="H1564" i="1"/>
  <c r="H1565" i="1"/>
  <c r="J1565" i="1"/>
  <c r="J1566" i="1"/>
  <c r="H1566" i="1"/>
  <c r="H1567" i="1"/>
  <c r="J1567" i="1"/>
  <c r="J1568" i="1"/>
  <c r="H1568" i="1"/>
  <c r="H1569" i="1"/>
  <c r="J1569" i="1"/>
  <c r="J1570" i="1"/>
  <c r="H1570" i="1"/>
  <c r="H1617" i="1"/>
  <c r="G1617" i="1"/>
  <c r="H1640" i="1"/>
  <c r="G1640" i="1"/>
  <c r="H1673" i="1"/>
  <c r="G1673" i="1"/>
  <c r="G1564" i="1"/>
  <c r="I1564" i="1" s="1"/>
  <c r="G1565" i="1"/>
  <c r="G1566" i="1"/>
  <c r="I1566" i="1" s="1"/>
  <c r="G1567" i="1"/>
  <c r="I1567" i="1" s="1"/>
  <c r="G1568" i="1"/>
  <c r="I1568" i="1" s="1"/>
  <c r="G1569" i="1"/>
  <c r="G1570" i="1"/>
  <c r="I1570" i="1" s="1"/>
  <c r="G1571" i="1"/>
  <c r="H1573" i="1"/>
  <c r="I1573" i="1" s="1"/>
  <c r="J1573" i="1"/>
  <c r="J1574" i="1"/>
  <c r="H1574" i="1"/>
  <c r="I1574" i="1" s="1"/>
  <c r="H1575" i="1"/>
  <c r="I1575" i="1" s="1"/>
  <c r="J1575" i="1"/>
  <c r="J1576" i="1"/>
  <c r="H1576" i="1"/>
  <c r="I1576" i="1" s="1"/>
  <c r="H1665" i="1"/>
  <c r="G1665" i="1"/>
  <c r="H1681" i="1"/>
  <c r="G1681" i="1"/>
  <c r="H1548" i="1"/>
  <c r="I1548" i="1" s="1"/>
  <c r="J1548" i="1"/>
  <c r="J1549" i="1"/>
  <c r="H1549" i="1"/>
  <c r="I1549" i="1" s="1"/>
  <c r="H1550" i="1"/>
  <c r="I1550" i="1" s="1"/>
  <c r="J1550" i="1"/>
  <c r="J1551" i="1"/>
  <c r="H1551" i="1"/>
  <c r="I1551" i="1" s="1"/>
  <c r="H1552" i="1"/>
  <c r="I1552" i="1" s="1"/>
  <c r="J1552" i="1"/>
  <c r="J1553" i="1"/>
  <c r="H1553" i="1"/>
  <c r="I1553" i="1" s="1"/>
  <c r="H1554" i="1"/>
  <c r="I1554" i="1" s="1"/>
  <c r="J1554" i="1"/>
  <c r="H1624" i="1"/>
  <c r="G1624" i="1"/>
  <c r="H1628" i="1"/>
  <c r="G1628" i="1"/>
  <c r="H1632" i="1"/>
  <c r="G1632" i="1"/>
  <c r="H1677" i="1"/>
  <c r="G1677" i="1"/>
  <c r="H1612" i="1"/>
  <c r="G1612" i="1"/>
  <c r="H1616" i="1"/>
  <c r="G1616" i="1"/>
  <c r="H1620" i="1"/>
  <c r="G1620" i="1"/>
  <c r="H1636" i="1"/>
  <c r="G1636" i="1"/>
  <c r="D49" i="4"/>
  <c r="E82" i="4"/>
  <c r="D78" i="1" s="1"/>
  <c r="F112" i="4"/>
  <c r="F431" i="4"/>
  <c r="F598" i="4"/>
  <c r="D597" i="4"/>
  <c r="G156" i="9"/>
  <c r="E156" i="9" s="1"/>
  <c r="B156" i="9" s="1"/>
  <c r="F607" i="4"/>
  <c r="D647" i="4"/>
  <c r="C1622" i="1"/>
  <c r="I39" i="3"/>
  <c r="H1644" i="1"/>
  <c r="G1644" i="1"/>
  <c r="H1648" i="1"/>
  <c r="G1648" i="1"/>
  <c r="H1652" i="1"/>
  <c r="G1652" i="1"/>
  <c r="H1656" i="1"/>
  <c r="G1656" i="1"/>
  <c r="H1660" i="1"/>
  <c r="G1660" i="1"/>
  <c r="F7" i="4"/>
  <c r="F203" i="4"/>
  <c r="D202" i="4"/>
  <c r="E647" i="4"/>
  <c r="D641" i="1" s="1"/>
  <c r="E648" i="4"/>
  <c r="D642" i="1" s="1"/>
  <c r="F537" i="4"/>
  <c r="D536" i="4"/>
  <c r="F256" i="5"/>
  <c r="D255" i="5"/>
  <c r="E141" i="6"/>
  <c r="B345" i="9"/>
  <c r="E344" i="9"/>
  <c r="I10" i="3" s="1"/>
  <c r="H1664" i="1"/>
  <c r="G1664" i="1"/>
  <c r="H1668" i="1"/>
  <c r="G1668" i="1"/>
  <c r="H1672" i="1"/>
  <c r="G1672" i="1"/>
  <c r="H1676" i="1"/>
  <c r="G1676" i="1"/>
  <c r="H1680" i="1"/>
  <c r="G1680" i="1"/>
  <c r="H1684" i="1"/>
  <c r="G1684" i="1"/>
  <c r="E49" i="4"/>
  <c r="D45" i="1" s="1"/>
  <c r="F83" i="4"/>
  <c r="D82" i="4"/>
  <c r="D6" i="4" s="1"/>
  <c r="F107" i="4"/>
  <c r="D106" i="4"/>
  <c r="F135" i="4"/>
  <c r="D134" i="4"/>
  <c r="D522" i="4"/>
  <c r="E7" i="4"/>
  <c r="D153" i="4"/>
  <c r="F154" i="4"/>
  <c r="F170" i="4"/>
  <c r="D164" i="4"/>
  <c r="F237" i="4"/>
  <c r="D230" i="4"/>
  <c r="D273" i="4"/>
  <c r="F274" i="4"/>
  <c r="F361" i="4"/>
  <c r="F374" i="4"/>
  <c r="D373" i="4"/>
  <c r="D466" i="4"/>
  <c r="F480" i="4"/>
  <c r="D479" i="4"/>
  <c r="D584" i="4"/>
  <c r="F70" i="5"/>
  <c r="F118" i="6"/>
  <c r="D114" i="6"/>
  <c r="E202" i="4"/>
  <c r="F309" i="4"/>
  <c r="D321" i="4"/>
  <c r="E373" i="4"/>
  <c r="D368" i="1" s="1"/>
  <c r="D648" i="4"/>
  <c r="E466" i="4"/>
  <c r="D460" i="1" s="1"/>
  <c r="E491" i="4"/>
  <c r="D485" i="1" s="1"/>
  <c r="E584" i="4"/>
  <c r="D578" i="1" s="1"/>
  <c r="F12" i="5"/>
  <c r="D7" i="5"/>
  <c r="G314" i="9"/>
  <c r="E314" i="9" s="1"/>
  <c r="B314" i="9" s="1"/>
  <c r="D88" i="5"/>
  <c r="F89" i="5"/>
  <c r="G336" i="9"/>
  <c r="D177" i="5"/>
  <c r="E361" i="4"/>
  <c r="F407" i="4"/>
  <c r="D406" i="4"/>
  <c r="E69" i="5"/>
  <c r="E6" i="5" s="1"/>
  <c r="H336" i="9"/>
  <c r="E177" i="5"/>
  <c r="G339" i="9"/>
  <c r="E339" i="9" s="1"/>
  <c r="B339" i="9" s="1"/>
  <c r="F219" i="5"/>
  <c r="G316" i="9"/>
  <c r="G315" i="9"/>
  <c r="E315" i="9" s="1"/>
  <c r="B315" i="9" s="1"/>
  <c r="F150" i="5"/>
  <c r="F5" i="6"/>
  <c r="E262" i="4"/>
  <c r="D258" i="1" s="1"/>
  <c r="E536" i="4"/>
  <c r="D571" i="4"/>
  <c r="D629" i="4"/>
  <c r="F656" i="4"/>
  <c r="H316" i="9"/>
  <c r="H315" i="9"/>
  <c r="E338" i="9"/>
  <c r="B338" i="9" s="1"/>
  <c r="D35" i="6"/>
  <c r="E26" i="9"/>
  <c r="B26" i="9" s="1"/>
  <c r="E30" i="9"/>
  <c r="B30" i="9" s="1"/>
  <c r="E34" i="9"/>
  <c r="B34" i="9" s="1"/>
  <c r="E38" i="9"/>
  <c r="B38" i="9" s="1"/>
  <c r="E42" i="9"/>
  <c r="B42" i="9" s="1"/>
  <c r="E46" i="9"/>
  <c r="B46" i="9" s="1"/>
  <c r="E50" i="9"/>
  <c r="B50" i="9" s="1"/>
  <c r="E111" i="9"/>
  <c r="B111" i="9" s="1"/>
  <c r="B116" i="9"/>
  <c r="E119" i="9"/>
  <c r="B119" i="9" s="1"/>
  <c r="B124" i="9"/>
  <c r="E127" i="9"/>
  <c r="B127" i="9" s="1"/>
  <c r="E337" i="9"/>
  <c r="B337" i="9" s="1"/>
  <c r="G310" i="9"/>
  <c r="H309" i="9"/>
  <c r="M228" i="9"/>
  <c r="G309" i="9"/>
  <c r="H308" i="9"/>
  <c r="E308" i="9" s="1"/>
  <c r="B308" i="9" s="1"/>
  <c r="G302" i="9"/>
  <c r="E302" i="9" s="1"/>
  <c r="B302" i="9" s="1"/>
  <c r="G301" i="9"/>
  <c r="E301" i="9" s="1"/>
  <c r="B301" i="9" s="1"/>
  <c r="G300" i="9"/>
  <c r="E300" i="9" s="1"/>
  <c r="B300" i="9" s="1"/>
  <c r="H310" i="9"/>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3" i="9"/>
  <c r="E223" i="9" s="1"/>
  <c r="B223" i="9" s="1"/>
  <c r="G219" i="9"/>
  <c r="E219" i="9" s="1"/>
  <c r="B219" i="9" s="1"/>
  <c r="G215" i="9"/>
  <c r="E215" i="9" s="1"/>
  <c r="B215" i="9" s="1"/>
  <c r="G180" i="9"/>
  <c r="E180" i="9" s="1"/>
  <c r="B180" i="9" s="1"/>
  <c r="H179" i="9"/>
  <c r="G224" i="9"/>
  <c r="E224" i="9" s="1"/>
  <c r="B224" i="9" s="1"/>
  <c r="G220" i="9"/>
  <c r="E220" i="9" s="1"/>
  <c r="B22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I10" i="9"/>
  <c r="E115" i="9"/>
  <c r="B115" i="9" s="1"/>
  <c r="E123" i="9"/>
  <c r="B123" i="9" s="1"/>
  <c r="B128" i="9"/>
  <c r="B230" i="9"/>
  <c r="B232" i="9"/>
  <c r="B234" i="9"/>
  <c r="B238" i="9"/>
  <c r="B240" i="9"/>
  <c r="B242" i="9"/>
  <c r="B244" i="9"/>
  <c r="B246" i="9"/>
  <c r="B248" i="9"/>
  <c r="B250" i="9"/>
  <c r="B252" i="9"/>
  <c r="B254" i="9"/>
  <c r="B256" i="9"/>
  <c r="B258" i="9"/>
  <c r="B260" i="9"/>
  <c r="B262" i="9"/>
  <c r="B264" i="9"/>
  <c r="B266" i="9"/>
  <c r="B268" i="9"/>
  <c r="B270" i="9"/>
  <c r="B272" i="9"/>
  <c r="B274" i="9"/>
  <c r="B276" i="9"/>
  <c r="B278" i="9"/>
  <c r="B280" i="9"/>
  <c r="B292" i="9"/>
  <c r="B286" i="9"/>
  <c r="G1623" i="1" l="1"/>
  <c r="H1623" i="1"/>
  <c r="H1583" i="1"/>
  <c r="G1583" i="1"/>
  <c r="D44" i="8"/>
  <c r="G342" i="9" s="1"/>
  <c r="E342" i="9" s="1"/>
  <c r="B342" i="9" s="1"/>
  <c r="G422" i="1"/>
  <c r="F228" i="9"/>
  <c r="B228" i="9" s="1"/>
  <c r="B207" i="9"/>
  <c r="G423" i="1"/>
  <c r="H423" i="1"/>
  <c r="H174" i="1"/>
  <c r="G121" i="1"/>
  <c r="H121" i="1"/>
  <c r="H16" i="3"/>
  <c r="C2" i="1"/>
  <c r="D1011" i="1"/>
  <c r="E309" i="9"/>
  <c r="B309" i="9" s="1"/>
  <c r="H258" i="1"/>
  <c r="G258" i="1"/>
  <c r="E430" i="4"/>
  <c r="F88" i="5"/>
  <c r="C1093" i="1"/>
  <c r="E152" i="4"/>
  <c r="D198" i="1"/>
  <c r="F466" i="4"/>
  <c r="C460" i="1"/>
  <c r="F164" i="4"/>
  <c r="C160" i="1"/>
  <c r="E6" i="4"/>
  <c r="F6" i="4" s="1"/>
  <c r="D3" i="1"/>
  <c r="F255" i="5"/>
  <c r="D251" i="5"/>
  <c r="C1259" i="1"/>
  <c r="D430" i="4"/>
  <c r="F49" i="4"/>
  <c r="C45" i="1"/>
  <c r="I1578" i="1"/>
  <c r="I1559" i="1"/>
  <c r="I1579" i="1"/>
  <c r="F629" i="4"/>
  <c r="C623" i="1"/>
  <c r="E176" i="5"/>
  <c r="D1180" i="1" s="1"/>
  <c r="I23" i="3"/>
  <c r="D1181" i="1"/>
  <c r="F406" i="4"/>
  <c r="C401" i="1"/>
  <c r="F177" i="5"/>
  <c r="D176" i="5"/>
  <c r="C1181" i="1"/>
  <c r="H23" i="3"/>
  <c r="H485" i="1"/>
  <c r="G485" i="1"/>
  <c r="F321" i="4"/>
  <c r="C316" i="1"/>
  <c r="F114" i="6"/>
  <c r="C1510" i="1"/>
  <c r="H29" i="3"/>
  <c r="F584" i="4"/>
  <c r="C578" i="1"/>
  <c r="F373" i="4"/>
  <c r="C368" i="1"/>
  <c r="F273" i="4"/>
  <c r="C269" i="1"/>
  <c r="F522" i="4"/>
  <c r="C516" i="1"/>
  <c r="F106" i="4"/>
  <c r="C102" i="1"/>
  <c r="H1622" i="1"/>
  <c r="G1622" i="1"/>
  <c r="I1541" i="1"/>
  <c r="F35" i="6"/>
  <c r="C1431" i="1"/>
  <c r="H27" i="3"/>
  <c r="F571" i="4"/>
  <c r="C565" i="1"/>
  <c r="D141" i="6"/>
  <c r="E316" i="9"/>
  <c r="B316" i="9" s="1"/>
  <c r="E336" i="9"/>
  <c r="B336" i="9" s="1"/>
  <c r="F7" i="5"/>
  <c r="D6" i="5"/>
  <c r="H21" i="3"/>
  <c r="C1012" i="1"/>
  <c r="D308" i="4"/>
  <c r="D422" i="4" s="1"/>
  <c r="F479" i="4"/>
  <c r="C473" i="1"/>
  <c r="F230" i="4"/>
  <c r="C226" i="1"/>
  <c r="D360" i="4"/>
  <c r="D535" i="4"/>
  <c r="F536" i="4"/>
  <c r="C530" i="1"/>
  <c r="F202" i="4"/>
  <c r="C198" i="1"/>
  <c r="F597" i="4"/>
  <c r="C591" i="1"/>
  <c r="I1569" i="1"/>
  <c r="I1565" i="1"/>
  <c r="E310" i="9"/>
  <c r="B310" i="9" s="1"/>
  <c r="E535" i="4"/>
  <c r="D530" i="1"/>
  <c r="I22" i="3"/>
  <c r="D1074" i="1"/>
  <c r="E360" i="4"/>
  <c r="D356" i="1"/>
  <c r="F648" i="4"/>
  <c r="C642" i="1"/>
  <c r="D69" i="5"/>
  <c r="G24" i="9"/>
  <c r="H24" i="9"/>
  <c r="F153" i="4"/>
  <c r="D152" i="4"/>
  <c r="C149" i="1"/>
  <c r="F134" i="4"/>
  <c r="C130" i="1"/>
  <c r="F82" i="4"/>
  <c r="C78" i="1"/>
  <c r="I30" i="3"/>
  <c r="D1537" i="1"/>
  <c r="F647" i="4"/>
  <c r="C641" i="1"/>
  <c r="I1545" i="1"/>
  <c r="I1562" i="1"/>
  <c r="C1621" i="1" l="1"/>
  <c r="H11" i="3" s="1"/>
  <c r="I38" i="3"/>
  <c r="H19" i="9"/>
  <c r="E19" i="9" s="1"/>
  <c r="B19" i="9" s="1"/>
  <c r="G343" i="9"/>
  <c r="E343" i="9" s="1"/>
  <c r="B343" i="9" s="1"/>
  <c r="K1480" i="9"/>
  <c r="D643" i="4"/>
  <c r="C417" i="1"/>
  <c r="D418" i="4"/>
  <c r="F360" i="4"/>
  <c r="C355" i="1"/>
  <c r="G306" i="9"/>
  <c r="E306" i="9" s="1"/>
  <c r="B306" i="9" s="1"/>
  <c r="G299" i="9"/>
  <c r="F6" i="5"/>
  <c r="C1011" i="1"/>
  <c r="F141" i="6"/>
  <c r="C1537" i="1"/>
  <c r="H30" i="3"/>
  <c r="G1431" i="1"/>
  <c r="H1431" i="1"/>
  <c r="H9" i="3"/>
  <c r="G1510" i="1"/>
  <c r="H1510" i="1"/>
  <c r="F176" i="5"/>
  <c r="C1180" i="1"/>
  <c r="H45" i="1"/>
  <c r="G45" i="1"/>
  <c r="F251" i="5"/>
  <c r="C1255" i="1"/>
  <c r="H24" i="3"/>
  <c r="H160" i="1"/>
  <c r="G160" i="1"/>
  <c r="E639" i="4"/>
  <c r="D633" i="1" s="1"/>
  <c r="D424" i="1"/>
  <c r="H642" i="1"/>
  <c r="G642" i="1"/>
  <c r="H530" i="1"/>
  <c r="G530" i="1"/>
  <c r="F308" i="4"/>
  <c r="D417" i="4"/>
  <c r="C303" i="1"/>
  <c r="H269" i="1"/>
  <c r="G269" i="1"/>
  <c r="H578" i="1"/>
  <c r="G578" i="1"/>
  <c r="E299" i="4"/>
  <c r="E300" i="4" s="1"/>
  <c r="D296" i="1" s="1"/>
  <c r="I17" i="3"/>
  <c r="D148" i="1"/>
  <c r="E24" i="9"/>
  <c r="G356" i="1"/>
  <c r="H356" i="1"/>
  <c r="G347" i="9"/>
  <c r="E347" i="9" s="1"/>
  <c r="G1012" i="1"/>
  <c r="H1012" i="1"/>
  <c r="H316" i="1"/>
  <c r="G316" i="1"/>
  <c r="H401" i="1"/>
  <c r="G401" i="1"/>
  <c r="D639" i="4"/>
  <c r="F430" i="4"/>
  <c r="C424" i="1"/>
  <c r="H3" i="1"/>
  <c r="G3" i="1"/>
  <c r="H460" i="1"/>
  <c r="G460" i="1"/>
  <c r="G1093" i="1"/>
  <c r="H1093" i="1"/>
  <c r="H130" i="1"/>
  <c r="G130" i="1"/>
  <c r="E640" i="4"/>
  <c r="D634" i="1" s="1"/>
  <c r="D529" i="1"/>
  <c r="H591" i="1"/>
  <c r="G591" i="1"/>
  <c r="H226" i="1"/>
  <c r="G226" i="1"/>
  <c r="H565" i="1"/>
  <c r="G565" i="1"/>
  <c r="G102" i="1"/>
  <c r="H102" i="1"/>
  <c r="H641" i="1"/>
  <c r="G641" i="1"/>
  <c r="H1621" i="1"/>
  <c r="G1621" i="1"/>
  <c r="H78" i="1"/>
  <c r="G78" i="1"/>
  <c r="H149" i="1"/>
  <c r="G149" i="1"/>
  <c r="D299" i="4"/>
  <c r="F152" i="4"/>
  <c r="H17" i="3"/>
  <c r="C148" i="1"/>
  <c r="F69" i="5"/>
  <c r="H22" i="3"/>
  <c r="C1074" i="1"/>
  <c r="E418" i="4"/>
  <c r="D413" i="1" s="1"/>
  <c r="D355" i="1"/>
  <c r="E417" i="4"/>
  <c r="D412" i="1" s="1"/>
  <c r="G198" i="1"/>
  <c r="H198" i="1"/>
  <c r="D640" i="4"/>
  <c r="F535" i="4"/>
  <c r="C529" i="1"/>
  <c r="G473" i="1"/>
  <c r="H473" i="1"/>
  <c r="H516" i="1"/>
  <c r="G516" i="1"/>
  <c r="H368" i="1"/>
  <c r="G368" i="1"/>
  <c r="H1181" i="1"/>
  <c r="G1181" i="1"/>
  <c r="H623" i="1"/>
  <c r="G623" i="1"/>
  <c r="G1259" i="1"/>
  <c r="H1259" i="1"/>
  <c r="E422" i="4"/>
  <c r="F422" i="4" s="1"/>
  <c r="I16" i="3"/>
  <c r="D2" i="1"/>
  <c r="G2" i="1" s="1"/>
  <c r="H299" i="9"/>
  <c r="E341" i="9" l="1"/>
  <c r="I11" i="3" s="1"/>
  <c r="G148" i="1"/>
  <c r="H148" i="1"/>
  <c r="E346" i="9"/>
  <c r="B347" i="9"/>
  <c r="H2" i="1"/>
  <c r="N3" i="9"/>
  <c r="F417" i="4"/>
  <c r="C412" i="1"/>
  <c r="G529" i="1"/>
  <c r="H529" i="1"/>
  <c r="G1074" i="1"/>
  <c r="H1074" i="1"/>
  <c r="F639" i="4"/>
  <c r="C633" i="1"/>
  <c r="H8" i="3"/>
  <c r="G1011" i="1"/>
  <c r="H1011" i="1"/>
  <c r="G355" i="1"/>
  <c r="H355" i="1"/>
  <c r="C637" i="1"/>
  <c r="E301" i="4"/>
  <c r="D297" i="1" s="1"/>
  <c r="E423" i="4"/>
  <c r="E424" i="4" s="1"/>
  <c r="D419" i="1" s="1"/>
  <c r="D295" i="1"/>
  <c r="E643" i="4"/>
  <c r="F643" i="4" s="1"/>
  <c r="D417" i="1"/>
  <c r="H417" i="1" s="1"/>
  <c r="F640" i="4"/>
  <c r="C634" i="1"/>
  <c r="D423" i="4"/>
  <c r="D301" i="4"/>
  <c r="F299" i="4"/>
  <c r="C295" i="1"/>
  <c r="D300" i="4"/>
  <c r="H424" i="1"/>
  <c r="G424" i="1"/>
  <c r="B24" i="9"/>
  <c r="H303" i="1"/>
  <c r="G303" i="1"/>
  <c r="H1255" i="1"/>
  <c r="G1255" i="1"/>
  <c r="G1180" i="1"/>
  <c r="H1180" i="1"/>
  <c r="K3" i="9"/>
  <c r="I9" i="3"/>
  <c r="G1537" i="1"/>
  <c r="H1537" i="1"/>
  <c r="E299" i="9"/>
  <c r="F418" i="4"/>
  <c r="C413" i="1"/>
  <c r="M3" i="9" l="1"/>
  <c r="H412" i="1"/>
  <c r="G412" i="1"/>
  <c r="G417" i="1"/>
  <c r="F300" i="4"/>
  <c r="C296" i="1"/>
  <c r="H634" i="1"/>
  <c r="G634" i="1"/>
  <c r="H633" i="1"/>
  <c r="G633" i="1"/>
  <c r="D644" i="4"/>
  <c r="F423" i="4"/>
  <c r="D425" i="4"/>
  <c r="C418" i="1"/>
  <c r="G20" i="9"/>
  <c r="D424" i="4"/>
  <c r="D637" i="1"/>
  <c r="H637" i="1" s="1"/>
  <c r="B299" i="9"/>
  <c r="H295" i="1"/>
  <c r="G295" i="1"/>
  <c r="G413" i="1"/>
  <c r="H413" i="1"/>
  <c r="F301" i="4"/>
  <c r="C297" i="1"/>
  <c r="E425" i="4"/>
  <c r="D420" i="1" s="1"/>
  <c r="E644" i="4"/>
  <c r="E645" i="4" s="1"/>
  <c r="D418" i="1"/>
  <c r="H20" i="9"/>
  <c r="E20" i="9" l="1"/>
  <c r="B20" i="9" s="1"/>
  <c r="D639" i="1"/>
  <c r="E646" i="4"/>
  <c r="D638" i="1"/>
  <c r="F424" i="4"/>
  <c r="C419" i="1"/>
  <c r="G637" i="1"/>
  <c r="G296" i="1"/>
  <c r="H296" i="1"/>
  <c r="F425" i="4"/>
  <c r="C420" i="1"/>
  <c r="D646" i="4"/>
  <c r="F644" i="4"/>
  <c r="C638" i="1"/>
  <c r="D645" i="4"/>
  <c r="H297" i="1"/>
  <c r="G297" i="1"/>
  <c r="H418" i="1"/>
  <c r="G418" i="1"/>
  <c r="G334" i="9"/>
  <c r="E334" i="9" s="1"/>
  <c r="H334" i="9"/>
  <c r="F646" i="4" l="1"/>
  <c r="D650" i="4"/>
  <c r="C640" i="1"/>
  <c r="D649" i="4"/>
  <c r="F645" i="4"/>
  <c r="C639" i="1"/>
  <c r="G420" i="1"/>
  <c r="H420" i="1"/>
  <c r="E650" i="4"/>
  <c r="D640" i="1"/>
  <c r="B334" i="9"/>
  <c r="E298" i="9"/>
  <c r="I8" i="3" s="1"/>
  <c r="H638" i="1"/>
  <c r="G638" i="1"/>
  <c r="H419" i="1"/>
  <c r="G419" i="1"/>
  <c r="E649" i="4"/>
  <c r="F649" i="4" l="1"/>
  <c r="H18" i="3"/>
  <c r="C643" i="1"/>
  <c r="H640" i="1"/>
  <c r="G640" i="1"/>
  <c r="I18" i="3"/>
  <c r="D643" i="1"/>
  <c r="H639" i="1"/>
  <c r="G639" i="1"/>
  <c r="F650" i="4"/>
  <c r="H19" i="3"/>
  <c r="C644" i="1"/>
  <c r="I19" i="3"/>
  <c r="D644" i="1"/>
  <c r="G297" i="9"/>
  <c r="E297" i="9" s="1"/>
  <c r="B297" i="9" s="1"/>
  <c r="H7" i="3" l="1"/>
  <c r="J3" i="9" s="1"/>
  <c r="H643" i="1"/>
  <c r="G643" i="1"/>
  <c r="H644" i="1"/>
  <c r="G644" i="1"/>
  <c r="L293" i="9" l="1"/>
  <c r="F293" i="9" s="1"/>
  <c r="H295" i="9"/>
  <c r="G295" i="9"/>
  <c r="G18" i="9"/>
  <c r="H18" i="9"/>
  <c r="I7" i="9"/>
  <c r="M16" i="9"/>
  <c r="H15" i="9"/>
  <c r="K7" i="9"/>
  <c r="J6" i="9"/>
  <c r="G21" i="9"/>
  <c r="K11" i="9"/>
  <c r="J17" i="9"/>
  <c r="K10" i="9"/>
  <c r="I6" i="9"/>
  <c r="K12" i="9"/>
  <c r="J10" i="9"/>
  <c r="H22" i="9"/>
  <c r="I17" i="9"/>
  <c r="I9" i="9"/>
  <c r="K9" i="9"/>
  <c r="I13" i="9"/>
  <c r="K6" i="9"/>
  <c r="J11" i="9"/>
  <c r="K8" i="9"/>
  <c r="J13" i="9"/>
  <c r="K13" i="9"/>
  <c r="G17" i="9"/>
  <c r="H21" i="9"/>
  <c r="G16" i="9"/>
  <c r="J12" i="9"/>
  <c r="I11" i="9"/>
  <c r="E11" i="9" s="1"/>
  <c r="B11" i="9" s="1"/>
  <c r="I5" i="9"/>
  <c r="G15" i="9"/>
  <c r="J7" i="9"/>
  <c r="J9" i="9"/>
  <c r="G22" i="9"/>
  <c r="K5" i="9"/>
  <c r="L15" i="9"/>
  <c r="L16" i="9"/>
  <c r="M15" i="9"/>
  <c r="I12" i="9"/>
  <c r="H17" i="9"/>
  <c r="J8" i="9"/>
  <c r="H16" i="9"/>
  <c r="I8" i="9"/>
  <c r="J5" i="9"/>
  <c r="F16" i="9" l="1"/>
  <c r="E295" i="9"/>
  <c r="E23" i="9" s="1"/>
  <c r="I7" i="3" s="1"/>
  <c r="E22" i="9"/>
  <c r="B22" i="9" s="1"/>
  <c r="E10" i="9"/>
  <c r="B10" i="9" s="1"/>
  <c r="E8" i="9"/>
  <c r="B8" i="9" s="1"/>
  <c r="E12" i="9"/>
  <c r="B12" i="9" s="1"/>
  <c r="E15" i="9"/>
  <c r="E17" i="9"/>
  <c r="B17" i="9" s="1"/>
  <c r="E9" i="9"/>
  <c r="B9" i="9" s="1"/>
  <c r="E18" i="9"/>
  <c r="B18" i="9" s="1"/>
  <c r="F15" i="9"/>
  <c r="B15" i="9" s="1"/>
  <c r="E6" i="9"/>
  <c r="B6" i="9" s="1"/>
  <c r="E21" i="9"/>
  <c r="B21" i="9" s="1"/>
  <c r="B295" i="9"/>
  <c r="E16" i="9"/>
  <c r="E13" i="9"/>
  <c r="B13" i="9" s="1"/>
  <c r="E7" i="9"/>
  <c r="B7" i="9" s="1"/>
  <c r="E5" i="9"/>
  <c r="B293" i="9"/>
  <c r="F23" i="9"/>
  <c r="B16" i="9" l="1"/>
  <c r="F14" i="9"/>
  <c r="F3" i="9" s="1"/>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<sst xmlns="http://schemas.openxmlformats.org/spreadsheetml/2006/main" count="4719" uniqueCount="3651">
  <si>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</si>
  <si>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</si>
  <si>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</si>
  <si>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</si>
  <si>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</si>
  <si>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</si>
  <si>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</si>
  <si>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</si>
  <si>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</si>
  <si>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</si>
  <si>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</si>
  <si>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</si>
  <si>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</si>
  <si>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</si>
  <si>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</si>
  <si>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</si>
  <si>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</si>
  <si>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</si>
  <si>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</si>
  <si>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</si>
  <si>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</si>
  <si>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</si>
  <si>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</si>
  <si>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</si>
  <si>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</si>
  <si>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</si>
  <si>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</si>
  <si>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</si>
  <si>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</si>
  <si>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</si>
  <si>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</si>
  <si>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BRTONIGLA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</si>
  <si>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</si>
  <si>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</si>
  <si>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</si>
  <si>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</si>
  <si>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</si>
  <si>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</si>
  <si>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</si>
  <si>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</si>
  <si>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</si>
  <si>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</si>
  <si>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</si>
  <si>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</si>
  <si>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</si>
  <si>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</si>
  <si>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</si>
  <si>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</si>
  <si>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</si>
  <si>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</si>
  <si>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</si>
  <si>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</si>
  <si>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</si>
  <si>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</si>
  <si>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</si>
  <si>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</si>
  <si>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36330 - DJEČJI VRTIĆ BRTONIGLA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</si>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</sst>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212120.57</v>
      </c>
      <c r="D2" s="6">
        <f>'PR-RAS'!E6</f>
        <v>271644.02</v>
      </c>
      <c r="E2" s="6">
        <v>0</v>
      </c>
      <c r="F2" s="6">
        <v>0</v>
      </c>
      <c r="G2" s="7">
        <f t="shared" ref="G2:G274" si="0">(B2/1000)*(C2*1+D2*2)</f>
        <v>755.40861000000007</v>
      </c>
      <c r="H2" s="7">
        <f t="shared" ref="H2:H27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12002</v>
      </c>
      <c r="D45" s="1">
        <f>'PR-RAS'!E49</f>
        <v>9185.2000000000007</v>
      </c>
      <c r="E45" s="1">
        <v>0</v>
      </c>
      <c r="F45" s="1">
        <v>0</v>
      </c>
      <c r="G45" s="2">
        <f t="shared" si="0"/>
        <v>1336.3856000000001</v>
      </c>
      <c r="H45" s="2">
        <f t="shared" si="1"/>
        <v>0.2000000000007276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12002</v>
      </c>
      <c r="D64" s="1">
        <f>'PR-RAS'!E68</f>
        <v>9185.2000000000007</v>
      </c>
      <c r="E64" s="1">
        <v>0</v>
      </c>
      <c r="F64" s="1">
        <v>0</v>
      </c>
      <c r="G64" s="2">
        <f t="shared" si="0"/>
        <v>1913.4612000000002</v>
      </c>
      <c r="H64" s="2">
        <f t="shared" si="1"/>
        <v>0.2000000000007276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12002</v>
      </c>
      <c r="D65" s="1">
        <f>'PR-RAS'!E69</f>
        <v>9185.2000000000007</v>
      </c>
      <c r="E65" s="1">
        <v>0</v>
      </c>
      <c r="F65" s="1">
        <v>0</v>
      </c>
      <c r="G65" s="2">
        <f t="shared" si="0"/>
        <v>1943.8336000000002</v>
      </c>
      <c r="H65" s="2">
        <f t="shared" si="1"/>
        <v>0.2000000000007276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0.71</v>
      </c>
      <c r="E78" s="1">
        <v>0</v>
      </c>
      <c r="F78" s="1">
        <v>0</v>
      </c>
      <c r="G78" s="2">
        <f t="shared" si="0"/>
        <v>0.10933999999999999</v>
      </c>
      <c r="H78" s="2">
        <f t="shared" si="1"/>
        <v>0.29000000000000004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0.71</v>
      </c>
      <c r="E79" s="1">
        <v>0</v>
      </c>
      <c r="F79" s="1">
        <v>0</v>
      </c>
      <c r="G79" s="2">
        <f t="shared" si="0"/>
        <v>0.11076</v>
      </c>
      <c r="H79" s="2">
        <f t="shared" si="1"/>
        <v>0.29000000000000004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0.71</v>
      </c>
      <c r="E81" s="1">
        <v>0</v>
      </c>
      <c r="F81" s="1">
        <v>0</v>
      </c>
      <c r="G81" s="2">
        <f t="shared" si="0"/>
        <v>0.11359999999999999</v>
      </c>
      <c r="H81" s="2">
        <f t="shared" si="1"/>
        <v>0.29000000000000004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31274.65</v>
      </c>
      <c r="D102" s="1">
        <f>'PR-RAS'!E106</f>
        <v>30643.87</v>
      </c>
      <c r="E102" s="1">
        <v>0</v>
      </c>
      <c r="F102" s="1">
        <v>0</v>
      </c>
      <c r="G102" s="2">
        <f t="shared" si="0"/>
        <v>9348.8013900000005</v>
      </c>
      <c r="H102" s="2">
        <f t="shared" si="1"/>
        <v>0.47999999999956344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31274.65</v>
      </c>
      <c r="D108" s="1">
        <f>'PR-RAS'!E112</f>
        <v>30643.87</v>
      </c>
      <c r="E108" s="1">
        <v>0</v>
      </c>
      <c r="F108" s="1">
        <v>0</v>
      </c>
      <c r="G108" s="2">
        <f t="shared" si="0"/>
        <v>9904.175729999999</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31274.65</v>
      </c>
      <c r="D113" s="1">
        <f>'PR-RAS'!E117</f>
        <v>30643.87</v>
      </c>
      <c r="E113" s="1">
        <v>0</v>
      </c>
      <c r="F113" s="1">
        <v>0</v>
      </c>
      <c r="G113" s="2">
        <f t="shared" si="0"/>
        <v>10366.98768</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4034.04</v>
      </c>
      <c r="E121" s="1">
        <v>0</v>
      </c>
      <c r="F121" s="1">
        <v>0</v>
      </c>
      <c r="G121" s="2">
        <f t="shared" si="0"/>
        <v>968.16959999999995</v>
      </c>
      <c r="H121" s="2">
        <f t="shared" si="1"/>
        <v>3.999999999996362E-2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4034.04</v>
      </c>
      <c r="E125" s="1">
        <v>0</v>
      </c>
      <c r="F125" s="1">
        <v>0</v>
      </c>
      <c r="G125" s="2">
        <f t="shared" si="0"/>
        <v>1000.44192</v>
      </c>
      <c r="H125" s="2">
        <f t="shared" si="1"/>
        <v>3.999999999996362E-2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4034.04</v>
      </c>
      <c r="E126" s="1">
        <v>0</v>
      </c>
      <c r="F126" s="1">
        <v>0</v>
      </c>
      <c r="G126" s="2">
        <f t="shared" si="0"/>
        <v>1008.51</v>
      </c>
      <c r="H126" s="2">
        <f t="shared" si="1"/>
        <v>3.999999999996362E-2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168843.92</v>
      </c>
      <c r="D130" s="1">
        <f>'PR-RAS'!E134</f>
        <v>227780.2</v>
      </c>
      <c r="E130" s="1">
        <v>0</v>
      </c>
      <c r="F130" s="1">
        <v>0</v>
      </c>
      <c r="G130" s="2">
        <f t="shared" si="0"/>
        <v>80548.157280000014</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168843.92</v>
      </c>
      <c r="D131" s="1">
        <f>'PR-RAS'!E135</f>
        <v>227780.2</v>
      </c>
      <c r="E131" s="1">
        <v>0</v>
      </c>
      <c r="F131" s="1">
        <v>0</v>
      </c>
      <c r="G131" s="2">
        <f t="shared" si="0"/>
        <v>81172.561600000015</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168843.92</v>
      </c>
      <c r="D132" s="1">
        <f>'PR-RAS'!E136</f>
        <v>227780.2</v>
      </c>
      <c r="E132" s="1">
        <v>0</v>
      </c>
      <c r="F132" s="1">
        <v>0</v>
      </c>
      <c r="G132" s="2">
        <f t="shared" si="0"/>
        <v>81796.965920000017</v>
      </c>
      <c r="H132" s="2">
        <f t="shared" si="1"/>
        <v>0.27999999999883585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198717.02</v>
      </c>
      <c r="D148" s="1">
        <f>'PR-RAS'!E152</f>
        <v>264906.37</v>
      </c>
      <c r="E148" s="1">
        <v>0</v>
      </c>
      <c r="F148" s="1">
        <v>0</v>
      </c>
      <c r="G148" s="2">
        <f t="shared" si="0"/>
        <v>107093.87471999999</v>
      </c>
      <c r="H148" s="2">
        <f t="shared" si="1"/>
        <v>0.38999999998486601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128560.34</v>
      </c>
      <c r="D149" s="1">
        <f>'PR-RAS'!E153</f>
        <v>198665.94</v>
      </c>
      <c r="E149" s="1">
        <v>0</v>
      </c>
      <c r="F149" s="1">
        <v>0</v>
      </c>
      <c r="G149" s="2">
        <f t="shared" si="0"/>
        <v>77832.048559999996</v>
      </c>
      <c r="H149" s="2">
        <f t="shared" si="1"/>
        <v>0.39999999999417923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110276.64</v>
      </c>
      <c r="D150" s="1">
        <f>'PR-RAS'!E154</f>
        <v>166100.14000000001</v>
      </c>
      <c r="E150" s="1">
        <v>0</v>
      </c>
      <c r="F150" s="1">
        <v>0</v>
      </c>
      <c r="G150" s="2">
        <f t="shared" si="0"/>
        <v>65929.061079999999</v>
      </c>
      <c r="H150" s="2">
        <f t="shared" si="1"/>
        <v>0.50000000001455192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110276.64</v>
      </c>
      <c r="D151" s="1">
        <f>'PR-RAS'!E155</f>
        <v>166100.14000000001</v>
      </c>
      <c r="E151" s="1">
        <v>0</v>
      </c>
      <c r="F151" s="1">
        <v>0</v>
      </c>
      <c r="G151" s="2">
        <f t="shared" si="0"/>
        <v>66371.538</v>
      </c>
      <c r="H151" s="2">
        <f t="shared" si="1"/>
        <v>0.50000000001455192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1620</v>
      </c>
      <c r="D155" s="1">
        <f>'PR-RAS'!E159</f>
        <v>10055</v>
      </c>
      <c r="E155" s="1">
        <v>0</v>
      </c>
      <c r="F155" s="1">
        <v>0</v>
      </c>
      <c r="G155" s="2">
        <f t="shared" si="0"/>
        <v>3346.42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16663.7</v>
      </c>
      <c r="D156" s="1">
        <f>'PR-RAS'!E160</f>
        <v>22510.799999999999</v>
      </c>
      <c r="E156" s="1">
        <v>0</v>
      </c>
      <c r="F156" s="1">
        <v>0</v>
      </c>
      <c r="G156" s="2">
        <f t="shared" si="0"/>
        <v>9561.2214999999997</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16663.7</v>
      </c>
      <c r="D158" s="1">
        <f>'PR-RAS'!E162</f>
        <v>22510.799999999999</v>
      </c>
      <c r="E158" s="1">
        <v>0</v>
      </c>
      <c r="F158" s="1">
        <v>0</v>
      </c>
      <c r="G158" s="2">
        <f t="shared" si="0"/>
        <v>9684.5920999999998</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68590.31</v>
      </c>
      <c r="D160" s="1">
        <f>'PR-RAS'!E164</f>
        <v>63761.049999999996</v>
      </c>
      <c r="E160" s="1">
        <v>0</v>
      </c>
      <c r="F160" s="1">
        <v>0</v>
      </c>
      <c r="G160" s="2">
        <f t="shared" si="0"/>
        <v>31181.873189999995</v>
      </c>
      <c r="H160" s="2">
        <f t="shared" si="1"/>
        <v>0.35999999999330612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11891.69</v>
      </c>
      <c r="D161" s="1">
        <f>'PR-RAS'!E165</f>
        <v>13035.09</v>
      </c>
      <c r="E161" s="1">
        <v>0</v>
      </c>
      <c r="F161" s="1">
        <v>0</v>
      </c>
      <c r="G161" s="2">
        <f t="shared" si="0"/>
        <v>6073.8992000000007</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10970.79</v>
      </c>
      <c r="D163" s="1">
        <f>'PR-RAS'!E167</f>
        <v>11785.09</v>
      </c>
      <c r="E163" s="1">
        <v>0</v>
      </c>
      <c r="F163" s="1">
        <v>0</v>
      </c>
      <c r="G163" s="2">
        <f t="shared" si="0"/>
        <v>5595.6371400000007</v>
      </c>
      <c r="H163" s="2">
        <f t="shared" si="1"/>
        <v>0.2999999999992724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920.9</v>
      </c>
      <c r="D164" s="1">
        <f>'PR-RAS'!E168</f>
        <v>1250</v>
      </c>
      <c r="E164" s="1">
        <v>0</v>
      </c>
      <c r="F164" s="1">
        <v>0</v>
      </c>
      <c r="G164" s="2">
        <f t="shared" si="0"/>
        <v>557.60670000000005</v>
      </c>
      <c r="H164" s="2">
        <f t="shared" si="1"/>
        <v>0.10000000000002274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26112.959999999999</v>
      </c>
      <c r="D166" s="1">
        <f>'PR-RAS'!E170</f>
        <v>29631.559999999998</v>
      </c>
      <c r="E166" s="1">
        <v>0</v>
      </c>
      <c r="F166" s="1">
        <v>0</v>
      </c>
      <c r="G166" s="2">
        <f t="shared" si="0"/>
        <v>14087.053199999998</v>
      </c>
      <c r="H166" s="2">
        <f t="shared" si="1"/>
        <v>0.48000000000320142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4873.3</v>
      </c>
      <c r="D167" s="1">
        <f>'PR-RAS'!E171</f>
        <v>6899.64</v>
      </c>
      <c r="E167" s="1">
        <v>0</v>
      </c>
      <c r="F167" s="1">
        <v>0</v>
      </c>
      <c r="G167" s="2">
        <f t="shared" si="0"/>
        <v>3099.6482800000003</v>
      </c>
      <c r="H167" s="2">
        <f t="shared" si="1"/>
        <v>0.65999999999985448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15297.48</v>
      </c>
      <c r="D168" s="1">
        <f>'PR-RAS'!E172</f>
        <v>16463.23</v>
      </c>
      <c r="E168" s="1">
        <v>0</v>
      </c>
      <c r="F168" s="1">
        <v>0</v>
      </c>
      <c r="G168" s="2">
        <f t="shared" si="0"/>
        <v>8053.3979800000006</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5942.18</v>
      </c>
      <c r="D169" s="1">
        <f>'PR-RAS'!E173</f>
        <v>5565.93</v>
      </c>
      <c r="E169" s="1">
        <v>0</v>
      </c>
      <c r="F169" s="1">
        <v>0</v>
      </c>
      <c r="G169" s="2">
        <f t="shared" si="0"/>
        <v>2868.4387200000001</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228.91</v>
      </c>
      <c r="E171" s="1">
        <v>0</v>
      </c>
      <c r="F171" s="1">
        <v>0</v>
      </c>
      <c r="G171" s="2">
        <f t="shared" si="0"/>
        <v>77.829400000000007</v>
      </c>
      <c r="H171" s="2">
        <f t="shared" si="1"/>
        <v>9.0000000000003411E-2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473.85</v>
      </c>
      <c r="E173" s="1">
        <v>0</v>
      </c>
      <c r="F173" s="1">
        <v>0</v>
      </c>
      <c r="G173" s="2">
        <f t="shared" si="0"/>
        <v>163.0044</v>
      </c>
      <c r="H173" s="2">
        <f t="shared" si="1"/>
        <v>0.14999999999997726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23871.960000000003</v>
      </c>
      <c r="D174" s="1">
        <f>'PR-RAS'!E178</f>
        <v>15021.77</v>
      </c>
      <c r="E174" s="1">
        <v>0</v>
      </c>
      <c r="F174" s="1">
        <v>0</v>
      </c>
      <c r="G174" s="2">
        <f t="shared" si="0"/>
        <v>9327.3814999999995</v>
      </c>
      <c r="H174" s="2">
        <f t="shared" si="1"/>
        <v>0.26999999999679858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1770.76</v>
      </c>
      <c r="D175" s="1">
        <f>'PR-RAS'!E179</f>
        <v>3542.13</v>
      </c>
      <c r="E175" s="1">
        <v>0</v>
      </c>
      <c r="F175" s="1">
        <v>0</v>
      </c>
      <c r="G175" s="2">
        <f t="shared" si="0"/>
        <v>1540.7734800000001</v>
      </c>
      <c r="H175" s="2">
        <f t="shared" si="1"/>
        <v>0.37000000000011823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1508.53</v>
      </c>
      <c r="D176" s="1">
        <f>'PR-RAS'!E180</f>
        <v>1422.39</v>
      </c>
      <c r="E176" s="1">
        <v>0</v>
      </c>
      <c r="F176" s="1">
        <v>0</v>
      </c>
      <c r="G176" s="2">
        <f t="shared" si="0"/>
        <v>761.82925</v>
      </c>
      <c r="H176" s="2">
        <f t="shared" si="1"/>
        <v>0.86000000000012733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1221.8</v>
      </c>
      <c r="D178" s="1">
        <f>'PR-RAS'!E182</f>
        <v>1161.32</v>
      </c>
      <c r="E178" s="1">
        <v>0</v>
      </c>
      <c r="F178" s="1">
        <v>0</v>
      </c>
      <c r="G178" s="2">
        <f t="shared" si="0"/>
        <v>627.36587999999995</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132.72</v>
      </c>
      <c r="D179" s="1">
        <f>'PR-RAS'!E183</f>
        <v>132.72</v>
      </c>
      <c r="E179" s="1">
        <v>0</v>
      </c>
      <c r="F179" s="1">
        <v>0</v>
      </c>
      <c r="G179" s="2">
        <f t="shared" si="0"/>
        <v>70.872479999999996</v>
      </c>
      <c r="H179" s="2">
        <f t="shared" si="1"/>
        <v>0.56000000000000227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1366.55</v>
      </c>
      <c r="D180" s="1">
        <f>'PR-RAS'!E184</f>
        <v>1826.43</v>
      </c>
      <c r="E180" s="1">
        <v>0</v>
      </c>
      <c r="F180" s="1">
        <v>0</v>
      </c>
      <c r="G180" s="2">
        <f t="shared" si="0"/>
        <v>898.47438999999997</v>
      </c>
      <c r="H180" s="2">
        <f t="shared" si="1"/>
        <v>0.88000000000010914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12192.76</v>
      </c>
      <c r="D181" s="1">
        <f>'PR-RAS'!E185</f>
        <v>4035.4</v>
      </c>
      <c r="E181" s="1">
        <v>0</v>
      </c>
      <c r="F181" s="1">
        <v>0</v>
      </c>
      <c r="G181" s="2">
        <f t="shared" si="0"/>
        <v>3647.4408000000003</v>
      </c>
      <c r="H181" s="2">
        <f t="shared" si="1"/>
        <v>0.63999999999987267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3102.96</v>
      </c>
      <c r="D182" s="1">
        <f>'PR-RAS'!E186</f>
        <v>2901.38</v>
      </c>
      <c r="E182" s="1">
        <v>0</v>
      </c>
      <c r="F182" s="1">
        <v>0</v>
      </c>
      <c r="G182" s="2">
        <f t="shared" si="0"/>
        <v>1611.93532</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2575.88</v>
      </c>
      <c r="D183" s="1">
        <f>'PR-RAS'!E187</f>
        <v>0</v>
      </c>
      <c r="E183" s="1">
        <v>0</v>
      </c>
      <c r="F183" s="1">
        <v>0</v>
      </c>
      <c r="G183" s="2">
        <f t="shared" si="0"/>
        <v>468.81016</v>
      </c>
      <c r="H183" s="2">
        <f t="shared" si="1"/>
        <v>0.11999999999989086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6713.7</v>
      </c>
      <c r="D190" s="1">
        <f>'PR-RAS'!E194</f>
        <v>6072.63</v>
      </c>
      <c r="E190" s="1">
        <v>0</v>
      </c>
      <c r="F190" s="1">
        <v>0</v>
      </c>
      <c r="G190" s="2">
        <f t="shared" si="0"/>
        <v>3564.3434399999996</v>
      </c>
      <c r="H190" s="2">
        <f t="shared" si="1"/>
        <v>0.67000000000007276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6713.7</v>
      </c>
      <c r="D192" s="1">
        <f>'PR-RAS'!E196</f>
        <v>6002.63</v>
      </c>
      <c r="E192" s="1">
        <v>0</v>
      </c>
      <c r="F192" s="1">
        <v>0</v>
      </c>
      <c r="G192" s="2">
        <f t="shared" si="0"/>
        <v>3575.3213599999999</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70</v>
      </c>
      <c r="E193" s="1">
        <v>0</v>
      </c>
      <c r="F193" s="1">
        <v>0</v>
      </c>
      <c r="G193" s="2">
        <f t="shared" si="0"/>
        <v>26.88</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317.11</v>
      </c>
      <c r="D198" s="1">
        <f>'PR-RAS'!E202</f>
        <v>435.12</v>
      </c>
      <c r="E198" s="1">
        <v>0</v>
      </c>
      <c r="F198" s="1">
        <v>0</v>
      </c>
      <c r="G198" s="2">
        <f t="shared" si="0"/>
        <v>233.90795</v>
      </c>
      <c r="H198" s="2">
        <f t="shared" si="1"/>
        <v>0.23000000000001819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317.11</v>
      </c>
      <c r="D212" s="1">
        <f>'PR-RAS'!E216</f>
        <v>435.12</v>
      </c>
      <c r="E212" s="1">
        <v>0</v>
      </c>
      <c r="F212" s="1">
        <v>0</v>
      </c>
      <c r="G212" s="2">
        <f t="shared" si="0"/>
        <v>250.53084999999999</v>
      </c>
      <c r="H212" s="2">
        <f t="shared" si="1"/>
        <v>0.23000000000001819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317.11</v>
      </c>
      <c r="D213" s="1">
        <f>'PR-RAS'!E217</f>
        <v>435.12</v>
      </c>
      <c r="E213" s="1">
        <v>0</v>
      </c>
      <c r="F213" s="1">
        <v>0</v>
      </c>
      <c r="G213" s="2">
        <f t="shared" si="0"/>
        <v>251.71819999999997</v>
      </c>
      <c r="H213" s="2">
        <f t="shared" si="1"/>
        <v>0.23000000000001819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1249.26</v>
      </c>
      <c r="D226" s="1">
        <f>'PR-RAS'!E230</f>
        <v>2044.26</v>
      </c>
      <c r="E226" s="1">
        <v>0</v>
      </c>
      <c r="F226" s="1">
        <v>0</v>
      </c>
      <c r="G226" s="2">
        <f t="shared" si="0"/>
        <v>1201.0004999999999</v>
      </c>
      <c r="H226" s="2">
        <f t="shared" si="1"/>
        <v>0.51999999999998181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1249.26</v>
      </c>
      <c r="D242" s="1">
        <f>'PR-RAS'!E246</f>
        <v>2044.26</v>
      </c>
      <c r="E242" s="1">
        <v>0</v>
      </c>
      <c r="F242" s="1">
        <v>0</v>
      </c>
      <c r="G242" s="2">
        <f t="shared" si="0"/>
        <v>1286.4049799999998</v>
      </c>
      <c r="H242" s="2">
        <f t="shared" si="1"/>
        <v>0.51999999999998181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1249.26</v>
      </c>
      <c r="D243" s="1">
        <f>'PR-RAS'!E247</f>
        <v>2044.26</v>
      </c>
      <c r="E243" s="1">
        <v>0</v>
      </c>
      <c r="F243" s="1">
        <v>0</v>
      </c>
      <c r="G243" s="2">
        <f t="shared" si="0"/>
        <v>1291.7427599999999</v>
      </c>
      <c r="H243" s="2">
        <f t="shared" si="1"/>
        <v>0.51999999999998181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198717.02</v>
      </c>
      <c r="D295" s="1">
        <f>'PR-RAS'!E299</f>
        <v>264906.37</v>
      </c>
      <c r="E295" s="1">
        <v>0</v>
      </c>
      <c r="F295" s="1">
        <v>0</v>
      </c>
      <c r="G295" s="2">
        <f t="shared" si="12"/>
        <v>214187.74943999999</v>
      </c>
      <c r="H295" s="2">
        <f t="shared" si="13"/>
        <v>0.38999999998486601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13403.550000000017</v>
      </c>
      <c r="D296" s="1">
        <f>'PR-RAS'!E300</f>
        <v>6737.6500000000233</v>
      </c>
      <c r="E296" s="1">
        <v>0</v>
      </c>
      <c r="F296" s="1">
        <v>0</v>
      </c>
      <c r="G296" s="2">
        <f t="shared" si="12"/>
        <v>7929.2607500000186</v>
      </c>
      <c r="H296" s="2">
        <f t="shared" si="13"/>
        <v>0.79999999995925464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30057.360000000001</v>
      </c>
      <c r="D299" s="1">
        <f>'PR-RAS'!E303</f>
        <v>27780.43</v>
      </c>
      <c r="E299" s="1">
        <v>0</v>
      </c>
      <c r="F299" s="1">
        <v>0</v>
      </c>
      <c r="G299" s="2">
        <f t="shared" si="12"/>
        <v>25514.22956</v>
      </c>
      <c r="H299" s="2">
        <f t="shared" si="13"/>
        <v>0.79000000000087311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5017.49</v>
      </c>
      <c r="D300" s="1">
        <f>'PR-RAS'!E304</f>
        <v>55425.16</v>
      </c>
      <c r="E300" s="1">
        <v>0</v>
      </c>
      <c r="F300" s="1">
        <v>0</v>
      </c>
      <c r="G300" s="2">
        <f t="shared" si="12"/>
        <v>34644.475190000005</v>
      </c>
      <c r="H300" s="2">
        <f t="shared" si="13"/>
        <v>0.65000000000327418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2209.14</v>
      </c>
      <c r="E355" s="1">
        <v>0</v>
      </c>
      <c r="F355" s="1">
        <v>0</v>
      </c>
      <c r="G355" s="2">
        <f t="shared" si="12"/>
        <v>1564.0711199999998</v>
      </c>
      <c r="H355" s="2">
        <f t="shared" si="13"/>
        <v>0.13999999999987267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2209.14</v>
      </c>
      <c r="E368" s="1">
        <v>0</v>
      </c>
      <c r="F368" s="1">
        <v>0</v>
      </c>
      <c r="G368" s="2">
        <f t="shared" si="12"/>
        <v>1621.5087599999999</v>
      </c>
      <c r="H368" s="2">
        <f t="shared" si="13"/>
        <v>0.13999999999987267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2209.14</v>
      </c>
      <c r="E374" s="1">
        <v>0</v>
      </c>
      <c r="F374" s="1">
        <v>0</v>
      </c>
      <c r="G374" s="2">
        <f t="shared" si="12"/>
        <v>1648.0184399999998</v>
      </c>
      <c r="H374" s="2">
        <f t="shared" si="13"/>
        <v>0.13999999999987267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2209.14</v>
      </c>
      <c r="E381" s="1">
        <v>0</v>
      </c>
      <c r="F381" s="1">
        <v>0</v>
      </c>
      <c r="G381" s="2">
        <f t="shared" si="12"/>
        <v>1678.9463999999998</v>
      </c>
      <c r="H381" s="2">
        <f t="shared" si="13"/>
        <v>0.13999999999987267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2209.14</v>
      </c>
      <c r="E413" s="1">
        <v>0</v>
      </c>
      <c r="F413" s="1">
        <v>0</v>
      </c>
      <c r="G413" s="2">
        <f t="shared" si="12"/>
        <v>1820.3313599999999</v>
      </c>
      <c r="H413" s="2">
        <f t="shared" si="13"/>
        <v>0.13999999999987267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212120.57</v>
      </c>
      <c r="D417" s="1">
        <f>'PR-RAS'!E422</f>
        <v>271644.02</v>
      </c>
      <c r="E417" s="1">
        <v>0</v>
      </c>
      <c r="F417" s="1">
        <v>0</v>
      </c>
      <c r="G417" s="2">
        <f t="shared" si="12"/>
        <v>314249.98176000005</v>
      </c>
      <c r="H417" s="2">
        <f t="shared" si="13"/>
        <v>0.45000000001164153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198717.02</v>
      </c>
      <c r="D418" s="1">
        <f>'PR-RAS'!E423</f>
        <v>267115.51</v>
      </c>
      <c r="E418" s="1">
        <v>0</v>
      </c>
      <c r="F418" s="1">
        <v>0</v>
      </c>
      <c r="G418" s="2">
        <f t="shared" si="12"/>
        <v>305639.33267999999</v>
      </c>
      <c r="H418" s="2">
        <f t="shared" si="13"/>
        <v>0.5099999999802094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13403.550000000017</v>
      </c>
      <c r="D419" s="1">
        <f>'PR-RAS'!E424</f>
        <v>4528.5100000000093</v>
      </c>
      <c r="E419" s="1">
        <v>0</v>
      </c>
      <c r="F419" s="1">
        <v>0</v>
      </c>
      <c r="G419" s="2">
        <f t="shared" si="12"/>
        <v>9388.5182600000153</v>
      </c>
      <c r="H419" s="2">
        <f t="shared" si="13"/>
        <v>0.93999999997322448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30057.360000000001</v>
      </c>
      <c r="D422" s="1">
        <f>'PR-RAS'!E427</f>
        <v>27780.43</v>
      </c>
      <c r="E422" s="1">
        <v>0</v>
      </c>
      <c r="F422" s="1">
        <v>0</v>
      </c>
      <c r="G422" s="2">
        <f t="shared" si="12"/>
        <v>36045.270619999996</v>
      </c>
      <c r="H422" s="2">
        <f t="shared" si="13"/>
        <v>0.79000000000087311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5017.49</v>
      </c>
      <c r="D423" s="1">
        <f>'PR-RAS'!E428</f>
        <v>55425.16</v>
      </c>
      <c r="E423" s="1">
        <v>0</v>
      </c>
      <c r="F423" s="1">
        <v>0</v>
      </c>
      <c r="G423" s="2">
        <f t="shared" si="12"/>
        <v>48896.215820000005</v>
      </c>
      <c r="H423" s="2">
        <f t="shared" si="13"/>
        <v>0.65000000000327418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212120.57</v>
      </c>
      <c r="D637" s="1">
        <f>'PR-RAS'!E643</f>
        <v>271644.02</v>
      </c>
      <c r="E637" s="1">
        <v>0</v>
      </c>
      <c r="F637" s="1">
        <v>0</v>
      </c>
      <c r="G637" s="2">
        <f t="shared" si="14"/>
        <v>480439.87596000009</v>
      </c>
      <c r="H637" s="2">
        <f t="shared" si="15"/>
        <v>0.45000000001164153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198717.02</v>
      </c>
      <c r="D638" s="1">
        <f>'PR-RAS'!E644</f>
        <v>267115.51</v>
      </c>
      <c r="E638" s="1">
        <v>0</v>
      </c>
      <c r="F638" s="1">
        <v>0</v>
      </c>
      <c r="G638" s="2">
        <f t="shared" si="14"/>
        <v>466887.90148000006</v>
      </c>
      <c r="H638" s="2">
        <f t="shared" si="15"/>
        <v>0.5099999999802094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13403.550000000017</v>
      </c>
      <c r="D639" s="1">
        <f>'PR-RAS'!E645</f>
        <v>4528.5100000000093</v>
      </c>
      <c r="E639" s="1">
        <v>0</v>
      </c>
      <c r="F639" s="1">
        <v>0</v>
      </c>
      <c r="G639" s="2">
        <f t="shared" si="14"/>
        <v>14329.843660000024</v>
      </c>
      <c r="H639" s="2">
        <f t="shared" si="15"/>
        <v>0.93999999997322448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30057.360000000001</v>
      </c>
      <c r="D642" s="1">
        <f>'PR-RAS'!E648</f>
        <v>27780.43</v>
      </c>
      <c r="E642" s="1">
        <v>0</v>
      </c>
      <c r="F642" s="1">
        <v>0</v>
      </c>
      <c r="G642" s="2">
        <f t="shared" si="14"/>
        <v>54881.279020000002</v>
      </c>
      <c r="H642" s="2">
        <f t="shared" si="15"/>
        <v>0.79000000000087311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16653.809999999983</v>
      </c>
      <c r="D644" s="1">
        <f>'PR-RAS'!E650</f>
        <v>23251.919999999991</v>
      </c>
      <c r="E644" s="1">
        <v>0</v>
      </c>
      <c r="F644" s="1">
        <v>0</v>
      </c>
      <c r="G644" s="2">
        <f t="shared" si="14"/>
        <v>40610.368949999982</v>
      </c>
      <c r="H644" s="2">
        <f t="shared" si="15"/>
        <v>0.27000000002590241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3463.63</v>
      </c>
      <c r="D646" s="1">
        <f>'PR-RAS'!E653</f>
        <v>3492.68</v>
      </c>
      <c r="E646" s="1">
        <v>0</v>
      </c>
      <c r="F646" s="1">
        <v>0</v>
      </c>
      <c r="G646" s="2">
        <f t="shared" si="14"/>
        <v>6739.5985499999997</v>
      </c>
      <c r="H646" s="2">
        <f t="shared" si="15"/>
        <v>0.69000000000005457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238348.69</v>
      </c>
      <c r="D647" s="1">
        <f>'PR-RAS'!E654</f>
        <v>308491.15000000002</v>
      </c>
      <c r="E647" s="1">
        <v>0</v>
      </c>
      <c r="F647" s="1">
        <v>0</v>
      </c>
      <c r="G647" s="2">
        <f t="shared" si="14"/>
        <v>552543.81954000005</v>
      </c>
      <c r="H647" s="2">
        <f t="shared" si="15"/>
        <v>0.46000000002095476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229507.21</v>
      </c>
      <c r="D648" s="1">
        <f>'PR-RAS'!E655</f>
        <v>305025.24</v>
      </c>
      <c r="E648" s="1">
        <v>0</v>
      </c>
      <c r="F648" s="1">
        <v>0</v>
      </c>
      <c r="G648" s="2">
        <f t="shared" si="14"/>
        <v>543193.82542999997</v>
      </c>
      <c r="H648" s="2">
        <f t="shared" si="15"/>
        <v>0.4499999999825377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12305.110000000015</v>
      </c>
      <c r="D649" s="1">
        <f>'PR-RAS'!E656</f>
        <v>6958.5900000000256</v>
      </c>
      <c r="E649" s="1">
        <v>0</v>
      </c>
      <c r="F649" s="1">
        <v>0</v>
      </c>
      <c r="G649" s="2">
        <f t="shared" si="14"/>
        <v>16992.043920000044</v>
      </c>
      <c r="H649" s="2">
        <f t="shared" si="15"/>
        <v>0.51999999998952262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17</v>
      </c>
      <c r="E651" s="1">
        <v>0</v>
      </c>
      <c r="F651" s="1">
        <v>0</v>
      </c>
      <c r="G651" s="2">
        <f t="shared" si="14"/>
        <v>33.15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v>
      </c>
      <c r="D653" s="1">
        <f>'PR-RAS'!E660</f>
        <v>17</v>
      </c>
      <c r="E653" s="1">
        <v>0</v>
      </c>
      <c r="F653" s="1">
        <v>0</v>
      </c>
      <c r="G653" s="2">
        <f t="shared" si="14"/>
        <v>33.252000000000002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12002</v>
      </c>
      <c r="D676" s="1">
        <f>'PR-RAS'!E683</f>
        <v>9185.2000000000007</v>
      </c>
      <c r="E676" s="1">
        <v>0</v>
      </c>
      <c r="F676" s="1">
        <v>0</v>
      </c>
      <c r="G676" s="2">
        <f t="shared" si="14"/>
        <v>20501.370000000003</v>
      </c>
      <c r="H676" s="2">
        <f t="shared" si="15"/>
        <v>0.2000000000007276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31274.65</v>
      </c>
      <c r="D717" s="1">
        <f>'PR-RAS'!E724</f>
        <v>30643.87</v>
      </c>
      <c r="E717" s="1">
        <v>0</v>
      </c>
      <c r="F717" s="1">
        <v>0</v>
      </c>
      <c r="G717" s="2">
        <f t="shared" si="14"/>
        <v>66274.671239999996</v>
      </c>
      <c r="H717" s="2">
        <f t="shared" si="15"/>
        <v>0.47999999999956344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9515.25</v>
      </c>
      <c r="D727" s="1">
        <f>'PR-RAS'!E734</f>
        <v>10421.09</v>
      </c>
      <c r="E727" s="1">
        <v>0</v>
      </c>
      <c r="F727" s="1">
        <v>0</v>
      </c>
      <c r="G727" s="2">
        <f t="shared" si="14"/>
        <v>22039.494179999998</v>
      </c>
      <c r="H727" s="2">
        <f t="shared" si="15"/>
        <v>0.34000000000014552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1336.55</v>
      </c>
      <c r="D729" s="1">
        <f>'PR-RAS'!E736</f>
        <v>360</v>
      </c>
      <c r="E729" s="1">
        <v>0</v>
      </c>
      <c r="F729" s="1">
        <v>0</v>
      </c>
      <c r="G729" s="2">
        <f t="shared" si="14"/>
        <v>1497.1684</v>
      </c>
      <c r="H729" s="2">
        <f t="shared" si="15"/>
        <v>0.45000000000004547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1635.4</v>
      </c>
      <c r="E730" s="1">
        <v>0</v>
      </c>
      <c r="F730" s="1">
        <v>0</v>
      </c>
      <c r="G730" s="2">
        <f t="shared" si="14"/>
        <v>2384.4132</v>
      </c>
      <c r="H730" s="2">
        <f t="shared" si="15"/>
        <v>0.40000000000009095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35091.800000000003</v>
      </c>
      <c r="D1582" s="6"/>
      <c r="E1582" s="6">
        <v>0</v>
      </c>
      <c r="F1582" s="6">
        <v>0</v>
      </c>
      <c r="G1582" s="7">
        <f t="shared" ref="G1582:G1686" si="70">B1582/1000*C1582</f>
        <v>35.091800000000006</v>
      </c>
      <c r="H1582" s="7">
        <f t="shared" ref="H1582:H1686" si="71">ABS(C1582-ROUND(C1582,0))</f>
        <v>0.19999999999708962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268171.57300000003</v>
      </c>
      <c r="D1583" s="1">
        <v>0</v>
      </c>
      <c r="E1583" s="1">
        <v>0</v>
      </c>
      <c r="F1583" s="1">
        <v>0</v>
      </c>
      <c r="G1583" s="2">
        <f t="shared" si="70"/>
        <v>536.34314600000005</v>
      </c>
      <c r="H1583" s="2">
        <f t="shared" si="71"/>
        <v>0.42699999996693805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265962.43000000005</v>
      </c>
      <c r="D1585" s="1">
        <v>0</v>
      </c>
      <c r="E1585" s="1">
        <v>0</v>
      </c>
      <c r="F1585" s="1">
        <v>0</v>
      </c>
      <c r="G1585" s="2">
        <f t="shared" si="70"/>
        <v>1063.8497200000002</v>
      </c>
      <c r="H1585" s="2">
        <f t="shared" si="71"/>
        <v>0.43000000005122274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200814.98</v>
      </c>
      <c r="D1586" s="1">
        <v>0</v>
      </c>
      <c r="E1586" s="1">
        <v>0</v>
      </c>
      <c r="F1586" s="1">
        <v>0</v>
      </c>
      <c r="G1586" s="2">
        <f t="shared" si="70"/>
        <v>1004.0749000000001</v>
      </c>
      <c r="H1586" s="2">
        <f t="shared" si="71"/>
        <v>1.9999999989522621E-2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63803.19</v>
      </c>
      <c r="D1587" s="1">
        <v>0</v>
      </c>
      <c r="E1587" s="1">
        <v>0</v>
      </c>
      <c r="F1587" s="1">
        <v>0</v>
      </c>
      <c r="G1587" s="2">
        <f t="shared" si="70"/>
        <v>382.81914</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1344.26</v>
      </c>
      <c r="D1590" s="1">
        <v>0</v>
      </c>
      <c r="E1590" s="1">
        <v>0</v>
      </c>
      <c r="F1590" s="1">
        <v>0</v>
      </c>
      <c r="G1590" s="2">
        <f>B1590/1000*C1590</f>
        <v>12.098339999999999</v>
      </c>
      <c r="H1590" s="2">
        <f>ABS(C1590-ROUND(C1590,0))</f>
        <v>0.25999999999999091</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2209.143</v>
      </c>
      <c r="D1594" s="1">
        <v>0</v>
      </c>
      <c r="E1594" s="1">
        <v>0</v>
      </c>
      <c r="F1594" s="1">
        <v>0</v>
      </c>
      <c r="G1594" s="2">
        <f t="shared" si="70"/>
        <v>28.718858999999998</v>
      </c>
      <c r="H1594" s="2">
        <f t="shared" si="71"/>
        <v>0.1430000000000291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268251.67</v>
      </c>
      <c r="D1602" s="1">
        <v>0</v>
      </c>
      <c r="E1602" s="1">
        <v>0</v>
      </c>
      <c r="F1602" s="1">
        <v>0</v>
      </c>
      <c r="G1602" s="2">
        <f t="shared" si="70"/>
        <v>5633.2850699999999</v>
      </c>
      <c r="H1602" s="2">
        <f t="shared" si="71"/>
        <v>0.33000000001629815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265352.7</v>
      </c>
      <c r="D1604" s="1">
        <v>0</v>
      </c>
      <c r="E1604" s="1">
        <v>0</v>
      </c>
      <c r="F1604" s="1">
        <v>0</v>
      </c>
      <c r="G1604" s="2">
        <f t="shared" si="70"/>
        <v>6103.1121000000003</v>
      </c>
      <c r="H1604" s="2">
        <f t="shared" si="71"/>
        <v>0.29999999998835847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197701.79</v>
      </c>
      <c r="D1605" s="1">
        <v>0</v>
      </c>
      <c r="E1605" s="1">
        <v>0</v>
      </c>
      <c r="F1605" s="1">
        <v>0</v>
      </c>
      <c r="G1605" s="2">
        <f t="shared" si="70"/>
        <v>4744.8429599999999</v>
      </c>
      <c r="H1605" s="2">
        <f t="shared" si="71"/>
        <v>0.20999999999185093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66685.91</v>
      </c>
      <c r="D1606" s="1">
        <v>0</v>
      </c>
      <c r="E1606" s="1">
        <v>0</v>
      </c>
      <c r="F1606" s="1">
        <v>0</v>
      </c>
      <c r="G1606" s="2">
        <f t="shared" si="70"/>
        <v>1667.1477500000001</v>
      </c>
      <c r="H1606" s="2">
        <f t="shared" si="71"/>
        <v>8.999999999650754E-2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965</v>
      </c>
      <c r="D1609" s="1">
        <v>0</v>
      </c>
      <c r="E1609" s="1">
        <v>0</v>
      </c>
      <c r="F1609" s="1">
        <v>0</v>
      </c>
      <c r="G1609" s="2">
        <f>B1609/1000*C1609</f>
        <v>27.02</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2898.97</v>
      </c>
      <c r="D1613" s="1">
        <v>0</v>
      </c>
      <c r="E1613" s="1">
        <v>0</v>
      </c>
      <c r="F1613" s="1">
        <v>0</v>
      </c>
      <c r="G1613" s="2">
        <f t="shared" si="70"/>
        <v>92.767039999999994</v>
      </c>
      <c r="H1613" s="2">
        <f t="shared" si="71"/>
        <v>3.0000000000200089E-2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35011.703000000038</v>
      </c>
      <c r="D1621" s="1">
        <v>0</v>
      </c>
      <c r="E1621" s="1">
        <v>0</v>
      </c>
      <c r="F1621" s="1">
        <v>0</v>
      </c>
      <c r="G1621" s="2">
        <f t="shared" si="70"/>
        <v>1400.4681200000016</v>
      </c>
      <c r="H1621" s="2">
        <f t="shared" si="71"/>
        <v>0.29699999996228144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35011.699999999997</v>
      </c>
      <c r="D1681" s="1">
        <v>0</v>
      </c>
      <c r="E1681" s="1">
        <v>0</v>
      </c>
      <c r="F1681" s="1">
        <v>0</v>
      </c>
      <c r="G1681" s="2">
        <f t="shared" si="70"/>
        <v>3501.17</v>
      </c>
      <c r="H1681" s="2">
        <f t="shared" si="71"/>
        <v>0.30000000000291038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35011.699999999997</v>
      </c>
      <c r="D1683" s="1">
        <v>0</v>
      </c>
      <c r="E1683" s="1">
        <v>0</v>
      </c>
      <c r="F1683" s="1">
        <v>0</v>
      </c>
      <c r="G1683" s="2">
        <f t="shared" si="70"/>
        <v>3571.1933999999997</v>
      </c>
      <c r="H1683" s="2">
        <f t="shared" si="71"/>
        <v>0.30000000000291038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36330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212120.57</v>
      </c>
      <c r="I16" s="298">
        <f>'PR-RAS'!E6</f>
        <v>271644.02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198717.02</v>
      </c>
      <c r="I17" s="298">
        <f>'PR-RAS'!E152</f>
        <v>264906.37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16653.809999999983</v>
      </c>
      <c r="I19" s="298">
        <f>'PR-RAS'!E650</f>
        <v>23251.919999999991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35091.800000000003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35011.703000000038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35011.699999999997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212120.57</v>
      </c>
      <c r="E6" s="59">
        <f>E7+E43+E49+E82+E106+E125+E134+E140</f>
        <v>271644.02</v>
      </c>
      <c r="F6" s="44">
        <f t="shared" ref="F6:F132" si="0">IF(D6&lt;&gt;0,IF(E6/D6&gt;=100,"&gt;&gt;100",E6/D6*100),"-")</f>
        <v>128.06113994507936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12002</v>
      </c>
      <c r="E49" s="59">
        <f>E50+E53+E58+E61+E64+E68+E71+E74+E77</f>
        <v>9185.2000000000007</v>
      </c>
      <c r="F49" s="44">
        <f t="shared" si="0"/>
        <v>76.530578236960508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12002</v>
      </c>
      <c r="E68" s="59">
        <f t="shared" si="11"/>
        <v>9185.2000000000007</v>
      </c>
      <c r="F68" s="44">
        <f t="shared" si="0"/>
        <v>76.530578236960508</v>
      </c>
    </row>
    <row r="69" spans="1:6" ht="12.75" customHeight="1" x14ac:dyDescent="0.2">
      <c r="A69" s="62" t="s">
        <v>189</v>
      </c>
      <c r="B69" s="63" t="s">
        <v>190</v>
      </c>
      <c r="C69" s="267" t="s">
        <v>189</v>
      </c>
      <c r="D69" s="193">
        <v>12002</v>
      </c>
      <c r="E69" s="193">
        <v>9185.2000000000007</v>
      </c>
      <c r="F69" s="44">
        <f t="shared" si="0"/>
        <v>76.530578236960508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0.71</v>
      </c>
      <c r="F82" s="44" t="str">
        <f t="shared" si="0"/>
        <v>-</v>
      </c>
    </row>
    <row r="83" spans="1:6" ht="12.75" customHeight="1" x14ac:dyDescent="0.2">
      <c r="A83" s="62">
        <v>641</v>
      </c>
      <c r="B83" s="63" t="s">
        <v>217</v>
      </c>
      <c r="C83" s="267" t="s">
        <v>218</v>
      </c>
      <c r="D83" s="59">
        <f t="shared" ref="D83:E83" si="16">SUM(D84:D90)</f>
        <v>0</v>
      </c>
      <c r="E83" s="59">
        <f t="shared" si="16"/>
        <v>0.71</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0.71</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31274.65</v>
      </c>
      <c r="E106" s="59">
        <f>E107+E112+E120+E124</f>
        <v>30643.87</v>
      </c>
      <c r="F106" s="44">
        <f t="shared" si="0"/>
        <v>97.983094934715481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31274.65</v>
      </c>
      <c r="E112" s="59">
        <f t="shared" si="20"/>
        <v>30643.87</v>
      </c>
      <c r="F112" s="44">
        <f t="shared" si="0"/>
        <v>97.983094934715481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31274.65</v>
      </c>
      <c r="E117" s="193">
        <v>30643.87</v>
      </c>
      <c r="F117" s="44">
        <f t="shared" si="0"/>
        <v>97.983094934715481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4034.04</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4034.04</v>
      </c>
      <c r="F129" s="44" t="str">
        <f t="shared" si="0"/>
        <v>-</v>
      </c>
    </row>
    <row r="130" spans="1:6" ht="12.75" customHeight="1" x14ac:dyDescent="0.2">
      <c r="A130" s="62">
        <v>6631</v>
      </c>
      <c r="B130" s="64" t="s">
        <v>311</v>
      </c>
      <c r="C130" s="267" t="s">
        <v>312</v>
      </c>
      <c r="D130" s="193">
        <v>0</v>
      </c>
      <c r="E130" s="193">
        <v>4034.04</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168843.92</v>
      </c>
      <c r="E134" s="59">
        <f t="shared" si="25"/>
        <v>227780.2</v>
      </c>
      <c r="F134" s="44">
        <f t="shared" ref="F134:F229" si="26">IF(D134&lt;&gt;0,IF(E134/D134&gt;=100,"&gt;&gt;100",E134/D134*100),"-")</f>
        <v>134.90577570101428</v>
      </c>
    </row>
    <row r="135" spans="1:6" ht="24" x14ac:dyDescent="0.2">
      <c r="A135" s="62">
        <v>671</v>
      </c>
      <c r="B135" s="181" t="s">
        <v>321</v>
      </c>
      <c r="C135" s="267" t="s">
        <v>322</v>
      </c>
      <c r="D135" s="59">
        <f t="shared" ref="D135:E135" si="27">SUM(D136:D138)</f>
        <v>168843.92</v>
      </c>
      <c r="E135" s="59">
        <f t="shared" si="27"/>
        <v>227780.2</v>
      </c>
      <c r="F135" s="44">
        <f t="shared" si="26"/>
        <v>134.90577570101428</v>
      </c>
    </row>
    <row r="136" spans="1:6" ht="12.75" customHeight="1" x14ac:dyDescent="0.2">
      <c r="A136" s="62">
        <v>6711</v>
      </c>
      <c r="B136" s="64" t="s">
        <v>323</v>
      </c>
      <c r="C136" s="267" t="s">
        <v>324</v>
      </c>
      <c r="D136" s="193">
        <v>168843.92</v>
      </c>
      <c r="E136" s="193">
        <v>227780.2</v>
      </c>
      <c r="F136" s="44">
        <f t="shared" si="26"/>
        <v>134.90577570101428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198717.02</v>
      </c>
      <c r="E152" s="59">
        <f>E153+E164+E202+E221+E230+E262+E273</f>
        <v>264906.37</v>
      </c>
      <c r="F152" s="44">
        <f t="shared" si="26"/>
        <v>133.30834470041873</v>
      </c>
    </row>
    <row r="153" spans="1:6" ht="12.75" customHeight="1" x14ac:dyDescent="0.2">
      <c r="A153" s="62">
        <v>31</v>
      </c>
      <c r="B153" s="63" t="s">
        <v>356</v>
      </c>
      <c r="C153" s="267" t="s">
        <v>357</v>
      </c>
      <c r="D153" s="59">
        <f t="shared" ref="D153:E153" si="30">D154+D159+D160</f>
        <v>128560.34</v>
      </c>
      <c r="E153" s="59">
        <f t="shared" si="30"/>
        <v>198665.94</v>
      </c>
      <c r="F153" s="44">
        <f t="shared" si="26"/>
        <v>154.53128079779503</v>
      </c>
    </row>
    <row r="154" spans="1:6" ht="12.75" customHeight="1" x14ac:dyDescent="0.2">
      <c r="A154" s="62">
        <v>311</v>
      </c>
      <c r="B154" s="63" t="s">
        <v>358</v>
      </c>
      <c r="C154" s="267" t="s">
        <v>359</v>
      </c>
      <c r="D154" s="59">
        <f t="shared" ref="D154:E154" si="31">SUM(D155:D158)</f>
        <v>110276.64</v>
      </c>
      <c r="E154" s="59">
        <f t="shared" si="31"/>
        <v>166100.14000000001</v>
      </c>
      <c r="F154" s="44">
        <f t="shared" si="26"/>
        <v>150.62132832483834</v>
      </c>
    </row>
    <row r="155" spans="1:6" ht="12.75" customHeight="1" x14ac:dyDescent="0.2">
      <c r="A155" s="62">
        <v>3111</v>
      </c>
      <c r="B155" s="63" t="s">
        <v>360</v>
      </c>
      <c r="C155" s="267" t="s">
        <v>361</v>
      </c>
      <c r="D155" s="193">
        <v>110276.64</v>
      </c>
      <c r="E155" s="193">
        <v>166100.14000000001</v>
      </c>
      <c r="F155" s="44">
        <f t="shared" si="26"/>
        <v>150.62132832483834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1620</v>
      </c>
      <c r="E159" s="193">
        <v>10055</v>
      </c>
      <c r="F159" s="44">
        <f t="shared" si="26"/>
        <v>620.67901234567898</v>
      </c>
    </row>
    <row r="160" spans="1:6" ht="12.75" customHeight="1" x14ac:dyDescent="0.2">
      <c r="A160" s="62">
        <v>313</v>
      </c>
      <c r="B160" s="64" t="s">
        <v>370</v>
      </c>
      <c r="C160" s="267" t="s">
        <v>371</v>
      </c>
      <c r="D160" s="59">
        <f t="shared" ref="D160:E160" si="32">SUM(D161:D163)</f>
        <v>16663.7</v>
      </c>
      <c r="E160" s="59">
        <f t="shared" si="32"/>
        <v>22510.799999999999</v>
      </c>
      <c r="F160" s="44">
        <f t="shared" si="26"/>
        <v>135.08884581455499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16663.7</v>
      </c>
      <c r="E162" s="193">
        <v>22510.799999999999</v>
      </c>
      <c r="F162" s="44">
        <f t="shared" si="26"/>
        <v>135.08884581455499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68590.31</v>
      </c>
      <c r="E164" s="59">
        <f>E165+E170+E178+E188+E189+E194</f>
        <v>63761.049999999996</v>
      </c>
      <c r="F164" s="44">
        <f t="shared" si="26"/>
        <v>92.959267861597368</v>
      </c>
    </row>
    <row r="165" spans="1:6" ht="12.75" customHeight="1" x14ac:dyDescent="0.2">
      <c r="A165" s="62">
        <v>321</v>
      </c>
      <c r="B165" s="63" t="s">
        <v>380</v>
      </c>
      <c r="C165" s="267" t="s">
        <v>381</v>
      </c>
      <c r="D165" s="59">
        <f t="shared" ref="D165:E165" si="33">SUM(D166:D169)</f>
        <v>11891.69</v>
      </c>
      <c r="E165" s="59">
        <f t="shared" si="33"/>
        <v>13035.09</v>
      </c>
      <c r="F165" s="44">
        <f t="shared" si="26"/>
        <v>109.61511778393147</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10970.79</v>
      </c>
      <c r="E167" s="193">
        <v>11785.09</v>
      </c>
      <c r="F167" s="44">
        <f t="shared" si="26"/>
        <v>107.42243721737449</v>
      </c>
    </row>
    <row r="168" spans="1:6" ht="12.75" customHeight="1" x14ac:dyDescent="0.2">
      <c r="A168" s="62">
        <v>3213</v>
      </c>
      <c r="B168" s="63" t="s">
        <v>386</v>
      </c>
      <c r="C168" s="267" t="s">
        <v>387</v>
      </c>
      <c r="D168" s="193">
        <v>920.9</v>
      </c>
      <c r="E168" s="193">
        <v>1250</v>
      </c>
      <c r="F168" s="44">
        <f t="shared" si="26"/>
        <v>135.73677923770225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26112.959999999999</v>
      </c>
      <c r="E170" s="59">
        <f t="shared" si="34"/>
        <v>29631.559999999998</v>
      </c>
      <c r="F170" s="44">
        <f t="shared" si="26"/>
        <v>113.47453524992954</v>
      </c>
    </row>
    <row r="171" spans="1:6" ht="12.75" customHeight="1" x14ac:dyDescent="0.2">
      <c r="A171" s="62">
        <v>3221</v>
      </c>
      <c r="B171" s="63" t="s">
        <v>392</v>
      </c>
      <c r="C171" s="267" t="s">
        <v>393</v>
      </c>
      <c r="D171" s="193">
        <v>4873.3</v>
      </c>
      <c r="E171" s="193">
        <v>6899.64</v>
      </c>
      <c r="F171" s="44">
        <f t="shared" si="26"/>
        <v>141.58044856667965</v>
      </c>
    </row>
    <row r="172" spans="1:6" ht="12.75" customHeight="1" x14ac:dyDescent="0.2">
      <c r="A172" s="62">
        <v>3222</v>
      </c>
      <c r="B172" s="63" t="s">
        <v>394</v>
      </c>
      <c r="C172" s="267" t="s">
        <v>395</v>
      </c>
      <c r="D172" s="193">
        <v>15297.48</v>
      </c>
      <c r="E172" s="193">
        <v>16463.23</v>
      </c>
      <c r="F172" s="44">
        <f t="shared" si="26"/>
        <v>107.62053619288929</v>
      </c>
    </row>
    <row r="173" spans="1:6" ht="12.75" customHeight="1" x14ac:dyDescent="0.2">
      <c r="A173" s="62">
        <v>3223</v>
      </c>
      <c r="B173" s="64" t="s">
        <v>396</v>
      </c>
      <c r="C173" s="267" t="s">
        <v>397</v>
      </c>
      <c r="D173" s="193">
        <v>5942.18</v>
      </c>
      <c r="E173" s="193">
        <v>5565.93</v>
      </c>
      <c r="F173" s="44">
        <f t="shared" si="26"/>
        <v>93.668148726561625</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v>228.91</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473.85</v>
      </c>
      <c r="F177" s="44" t="str">
        <f t="shared" si="26"/>
        <v>-</v>
      </c>
    </row>
    <row r="178" spans="1:6" ht="12.75" customHeight="1" x14ac:dyDescent="0.2">
      <c r="A178" s="62">
        <v>323</v>
      </c>
      <c r="B178" s="64" t="s">
        <v>406</v>
      </c>
      <c r="C178" s="267" t="s">
        <v>407</v>
      </c>
      <c r="D178" s="59">
        <f t="shared" ref="D178:E178" si="35">SUM(D179:D187)</f>
        <v>23871.960000000003</v>
      </c>
      <c r="E178" s="59">
        <f t="shared" si="35"/>
        <v>15021.77</v>
      </c>
      <c r="F178" s="44">
        <f t="shared" si="26"/>
        <v>62.92642078823858</v>
      </c>
    </row>
    <row r="179" spans="1:6" ht="12.75" customHeight="1" x14ac:dyDescent="0.2">
      <c r="A179" s="62">
        <v>3231</v>
      </c>
      <c r="B179" s="64" t="s">
        <v>408</v>
      </c>
      <c r="C179" s="267" t="s">
        <v>409</v>
      </c>
      <c r="D179" s="193">
        <v>1770.76</v>
      </c>
      <c r="E179" s="193">
        <v>3542.13</v>
      </c>
      <c r="F179" s="44">
        <f t="shared" si="26"/>
        <v>200.0344484853961</v>
      </c>
    </row>
    <row r="180" spans="1:6" ht="12.75" customHeight="1" x14ac:dyDescent="0.2">
      <c r="A180" s="62">
        <v>3232</v>
      </c>
      <c r="B180" s="64" t="s">
        <v>410</v>
      </c>
      <c r="C180" s="267" t="s">
        <v>411</v>
      </c>
      <c r="D180" s="193">
        <v>1508.53</v>
      </c>
      <c r="E180" s="193">
        <v>1422.39</v>
      </c>
      <c r="F180" s="44">
        <f t="shared" si="26"/>
        <v>94.28980530715333</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1221.8</v>
      </c>
      <c r="E182" s="193">
        <v>1161.32</v>
      </c>
      <c r="F182" s="44">
        <f t="shared" si="26"/>
        <v>95.04992633818955</v>
      </c>
    </row>
    <row r="183" spans="1:6" ht="12.75" customHeight="1" x14ac:dyDescent="0.2">
      <c r="A183" s="62">
        <v>3235</v>
      </c>
      <c r="B183" s="63" t="s">
        <v>416</v>
      </c>
      <c r="C183" s="267" t="s">
        <v>417</v>
      </c>
      <c r="D183" s="193">
        <v>132.72</v>
      </c>
      <c r="E183" s="193">
        <v>132.72</v>
      </c>
      <c r="F183" s="44">
        <f t="shared" si="26"/>
        <v>100</v>
      </c>
    </row>
    <row r="184" spans="1:6" ht="12.75" customHeight="1" x14ac:dyDescent="0.2">
      <c r="A184" s="62">
        <v>3236</v>
      </c>
      <c r="B184" s="63" t="s">
        <v>418</v>
      </c>
      <c r="C184" s="267" t="s">
        <v>419</v>
      </c>
      <c r="D184" s="193">
        <v>1366.55</v>
      </c>
      <c r="E184" s="193">
        <v>1826.43</v>
      </c>
      <c r="F184" s="44">
        <f t="shared" si="26"/>
        <v>133.65262888295345</v>
      </c>
    </row>
    <row r="185" spans="1:6" ht="12.75" customHeight="1" x14ac:dyDescent="0.2">
      <c r="A185" s="62">
        <v>3237</v>
      </c>
      <c r="B185" s="63" t="s">
        <v>420</v>
      </c>
      <c r="C185" s="267" t="s">
        <v>421</v>
      </c>
      <c r="D185" s="193">
        <v>12192.76</v>
      </c>
      <c r="E185" s="193">
        <v>4035.4</v>
      </c>
      <c r="F185" s="44">
        <f t="shared" si="26"/>
        <v>33.096690166951539</v>
      </c>
    </row>
    <row r="186" spans="1:6" ht="12.75" customHeight="1" x14ac:dyDescent="0.2">
      <c r="A186" s="62">
        <v>3238</v>
      </c>
      <c r="B186" s="63" t="s">
        <v>422</v>
      </c>
      <c r="C186" s="267" t="s">
        <v>423</v>
      </c>
      <c r="D186" s="193">
        <v>3102.96</v>
      </c>
      <c r="E186" s="193">
        <v>2901.38</v>
      </c>
      <c r="F186" s="44">
        <f t="shared" si="26"/>
        <v>93.50362234769382</v>
      </c>
    </row>
    <row r="187" spans="1:6" ht="12.75" customHeight="1" x14ac:dyDescent="0.2">
      <c r="A187" s="62">
        <v>3239</v>
      </c>
      <c r="B187" s="63" t="s">
        <v>424</v>
      </c>
      <c r="C187" s="267" t="s">
        <v>425</v>
      </c>
      <c r="D187" s="193">
        <v>2575.88</v>
      </c>
      <c r="E187" s="193">
        <v>0</v>
      </c>
      <c r="F187" s="44">
        <f t="shared" si="26"/>
        <v>0</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6713.7</v>
      </c>
      <c r="E194" s="59">
        <f t="shared" si="36"/>
        <v>6072.63</v>
      </c>
      <c r="F194" s="44">
        <f t="shared" si="26"/>
        <v>90.451315965860857</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6713.7</v>
      </c>
      <c r="E196" s="193">
        <v>6002.63</v>
      </c>
      <c r="F196" s="44">
        <f t="shared" si="26"/>
        <v>89.408671820307731</v>
      </c>
    </row>
    <row r="197" spans="1:6" ht="12.75" customHeight="1" x14ac:dyDescent="0.2">
      <c r="A197" s="62">
        <v>3293</v>
      </c>
      <c r="B197" s="63" t="s">
        <v>444</v>
      </c>
      <c r="C197" s="267" t="s">
        <v>445</v>
      </c>
      <c r="D197" s="193">
        <v>0</v>
      </c>
      <c r="E197" s="193">
        <v>70</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317.11</v>
      </c>
      <c r="E202" s="59">
        <f t="shared" si="37"/>
        <v>435.12</v>
      </c>
      <c r="F202" s="44">
        <f t="shared" si="26"/>
        <v>137.21421588723155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317.11</v>
      </c>
      <c r="E216" s="59">
        <f t="shared" si="40"/>
        <v>435.12</v>
      </c>
      <c r="F216" s="44">
        <f t="shared" si="26"/>
        <v>137.21421588723155</v>
      </c>
    </row>
    <row r="217" spans="1:6" ht="12.75" customHeight="1" x14ac:dyDescent="0.2">
      <c r="A217" s="62">
        <v>3431</v>
      </c>
      <c r="B217" s="181" t="s">
        <v>484</v>
      </c>
      <c r="C217" s="267" t="s">
        <v>485</v>
      </c>
      <c r="D217" s="193">
        <v>317.11</v>
      </c>
      <c r="E217" s="193">
        <v>435.12</v>
      </c>
      <c r="F217" s="44">
        <f t="shared" si="26"/>
        <v>137.21421588723155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1249.26</v>
      </c>
      <c r="E230" s="59">
        <f>E231+E234+E237+E242+E246+E250+E254+E257</f>
        <v>2044.26</v>
      </c>
      <c r="F230" s="44">
        <f t="shared" ref="F230:F245" si="44">IF(D230&lt;&gt;0,IF(E230/D230&gt;=100,"&gt;&gt;100",E230/D230*100),"-")</f>
        <v>163.6376735027136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1249.26</v>
      </c>
      <c r="E246" s="59">
        <f t="shared" si="48"/>
        <v>2044.26</v>
      </c>
      <c r="F246" s="44">
        <f t="shared" ref="F246:F249" si="49">IF(D246&lt;&gt;0,IF(E246/D246&gt;=100,"&gt;&gt;100",E246/D246*100),"-")</f>
        <v>163.6376735027136</v>
      </c>
    </row>
    <row r="247" spans="1:6" ht="12.75" customHeight="1" x14ac:dyDescent="0.2">
      <c r="A247" s="62" t="s">
        <v>541</v>
      </c>
      <c r="B247" s="63" t="s">
        <v>542</v>
      </c>
      <c r="C247" s="267" t="s">
        <v>541</v>
      </c>
      <c r="D247" s="193">
        <v>1249.26</v>
      </c>
      <c r="E247" s="193">
        <v>2044.26</v>
      </c>
      <c r="F247" s="44">
        <f t="shared" si="49"/>
        <v>163.6376735027136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198717.02</v>
      </c>
      <c r="E299" s="59">
        <f>E152-E297+E298</f>
        <v>264906.37</v>
      </c>
      <c r="F299" s="44">
        <f t="shared" si="68"/>
        <v>133.30834470041873</v>
      </c>
    </row>
    <row r="300" spans="1:6" ht="12.75" customHeight="1" x14ac:dyDescent="0.2">
      <c r="A300" s="62" t="s">
        <v>630</v>
      </c>
      <c r="B300" s="63" t="s">
        <v>641</v>
      </c>
      <c r="C300" s="267" t="s">
        <v>642</v>
      </c>
      <c r="D300" s="59">
        <f>IF(D6&gt;=D299,D6-D299,0)</f>
        <v>13403.550000000017</v>
      </c>
      <c r="E300" s="59">
        <f>IF(E6&gt;=E299,E6-E299,0)</f>
        <v>6737.6500000000233</v>
      </c>
      <c r="F300" s="44">
        <f t="shared" si="68"/>
        <v>50.267652972533504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30057.360000000001</v>
      </c>
      <c r="E303" s="193">
        <v>27780.43</v>
      </c>
      <c r="F303" s="44">
        <f t="shared" si="68"/>
        <v>92.424717273905628</v>
      </c>
    </row>
    <row r="304" spans="1:6" ht="12.75" customHeight="1" x14ac:dyDescent="0.2">
      <c r="A304" s="62">
        <v>96</v>
      </c>
      <c r="B304" s="228" t="s">
        <v>649</v>
      </c>
      <c r="C304" s="267" t="s">
        <v>650</v>
      </c>
      <c r="D304" s="193">
        <v>5017.49</v>
      </c>
      <c r="E304" s="193">
        <v>55425.16</v>
      </c>
      <c r="F304" s="44">
        <f t="shared" si="68"/>
        <v>1104.6391721757293</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2209.14</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2209.14</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2209.14</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2209.14</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2209.14</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212120.57</v>
      </c>
      <c r="E422" s="59">
        <f>E6+E308</f>
        <v>271644.02</v>
      </c>
      <c r="F422" s="44">
        <f t="shared" si="72"/>
        <v>128.06113994507936</v>
      </c>
    </row>
    <row r="423" spans="1:6" ht="12.75" customHeight="1" x14ac:dyDescent="0.2">
      <c r="A423" s="62" t="s">
        <v>630</v>
      </c>
      <c r="B423" s="63" t="s">
        <v>853</v>
      </c>
      <c r="C423" s="267" t="s">
        <v>854</v>
      </c>
      <c r="D423" s="59">
        <f t="shared" ref="D423:E423" si="103">D299+D360</f>
        <v>198717.02</v>
      </c>
      <c r="E423" s="59">
        <f t="shared" si="103"/>
        <v>267115.51</v>
      </c>
      <c r="F423" s="44">
        <f t="shared" si="72"/>
        <v>134.42004615407376</v>
      </c>
    </row>
    <row r="424" spans="1:6" ht="12.75" customHeight="1" x14ac:dyDescent="0.2">
      <c r="A424" s="62" t="s">
        <v>630</v>
      </c>
      <c r="B424" s="63" t="s">
        <v>855</v>
      </c>
      <c r="C424" s="267" t="s">
        <v>856</v>
      </c>
      <c r="D424" s="59">
        <f t="shared" ref="D424:E424" si="104">IF(D422&gt;=D423,D422-D423,0)</f>
        <v>13403.550000000017</v>
      </c>
      <c r="E424" s="59">
        <f t="shared" si="104"/>
        <v>4528.5100000000093</v>
      </c>
      <c r="F424" s="44">
        <f t="shared" si="72"/>
        <v>33.785900004103411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30057.360000000001</v>
      </c>
      <c r="E427" s="59">
        <f t="shared" si="107"/>
        <v>27780.43</v>
      </c>
      <c r="F427" s="44">
        <f t="shared" si="72"/>
        <v>92.424717273905628</v>
      </c>
    </row>
    <row r="428" spans="1:6" ht="24" x14ac:dyDescent="0.2">
      <c r="A428" s="269" t="s">
        <v>864</v>
      </c>
      <c r="B428" s="263" t="s">
        <v>865</v>
      </c>
      <c r="C428" s="270" t="s">
        <v>866</v>
      </c>
      <c r="D428" s="80">
        <f t="shared" ref="D428:E428" si="108">D304+D421</f>
        <v>5017.49</v>
      </c>
      <c r="E428" s="80">
        <f t="shared" si="108"/>
        <v>55425.16</v>
      </c>
      <c r="F428" s="60">
        <f t="shared" si="72"/>
        <v>1104.6391721757293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212120.57</v>
      </c>
      <c r="E643" s="59">
        <f>E422+E430</f>
        <v>271644.02</v>
      </c>
      <c r="F643" s="44">
        <f t="shared" si="109"/>
        <v>128.06113994507936</v>
      </c>
    </row>
    <row r="644" spans="1:6" ht="12.75" customHeight="1" x14ac:dyDescent="0.2">
      <c r="A644" s="62" t="s">
        <v>630</v>
      </c>
      <c r="B644" s="63" t="s">
        <v>1286</v>
      </c>
      <c r="C644" s="267" t="s">
        <v>1287</v>
      </c>
      <c r="D644" s="59">
        <f>D423+D535</f>
        <v>198717.02</v>
      </c>
      <c r="E644" s="59">
        <f>E423+E535</f>
        <v>267115.51</v>
      </c>
      <c r="F644" s="44">
        <f t="shared" si="109"/>
        <v>134.42004615407376</v>
      </c>
    </row>
    <row r="645" spans="1:6" ht="12.75" customHeight="1" x14ac:dyDescent="0.2">
      <c r="A645" s="62" t="s">
        <v>630</v>
      </c>
      <c r="B645" s="63" t="s">
        <v>1288</v>
      </c>
      <c r="C645" s="267" t="s">
        <v>1289</v>
      </c>
      <c r="D645" s="59">
        <f t="shared" ref="D645:E645" si="163">IF(D643&gt;=D644,D643-D644,0)</f>
        <v>13403.550000000017</v>
      </c>
      <c r="E645" s="59">
        <f t="shared" si="163"/>
        <v>4528.5100000000093</v>
      </c>
      <c r="F645" s="44">
        <f t="shared" si="109"/>
        <v>33.785900004103411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30057.360000000001</v>
      </c>
      <c r="E648" s="59">
        <f>IF(E427-E426+E642-E641&gt;=0,E427-E426+E642-E641,0)</f>
        <v>27780.43</v>
      </c>
      <c r="F648" s="44">
        <f t="shared" si="109"/>
        <v>92.424717273905628</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16653.809999999983</v>
      </c>
      <c r="E650" s="59">
        <f t="shared" si="166"/>
        <v>23251.919999999991</v>
      </c>
      <c r="F650" s="44">
        <f t="shared" si="109"/>
        <v>139.61922226805768</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3463.63</v>
      </c>
      <c r="E653" s="193">
        <v>3492.68</v>
      </c>
      <c r="F653" s="44">
        <f t="shared" ref="F653:F740" si="167">IF(D653&lt;&gt;0,IF(E653/D653&gt;=100,"&gt;&gt;100",E653/D653*100),"-")</f>
        <v>100.83871545170817</v>
      </c>
    </row>
    <row r="654" spans="1:6" ht="12.75" customHeight="1" x14ac:dyDescent="0.2">
      <c r="A654" s="62" t="s">
        <v>1305</v>
      </c>
      <c r="B654" s="63" t="s">
        <v>1306</v>
      </c>
      <c r="C654" s="267" t="s">
        <v>1305</v>
      </c>
      <c r="D654" s="193">
        <v>238348.69</v>
      </c>
      <c r="E654" s="193">
        <v>308491.15000000002</v>
      </c>
      <c r="F654" s="44">
        <f t="shared" si="167"/>
        <v>129.4285066135669</v>
      </c>
    </row>
    <row r="655" spans="1:6" ht="12.75" customHeight="1" x14ac:dyDescent="0.2">
      <c r="A655" s="62" t="s">
        <v>1307</v>
      </c>
      <c r="B655" s="63" t="s">
        <v>1308</v>
      </c>
      <c r="C655" s="267" t="s">
        <v>1307</v>
      </c>
      <c r="D655" s="193">
        <v>229507.21</v>
      </c>
      <c r="E655" s="193">
        <v>305025.24</v>
      </c>
      <c r="F655" s="44">
        <f t="shared" si="167"/>
        <v>132.9044259655285</v>
      </c>
    </row>
    <row r="656" spans="1:6" ht="24" x14ac:dyDescent="0.2">
      <c r="A656" s="62">
        <v>11</v>
      </c>
      <c r="B656" s="63" t="s">
        <v>1309</v>
      </c>
      <c r="C656" s="267" t="s">
        <v>1310</v>
      </c>
      <c r="D656" s="59">
        <f t="shared" ref="D656:E656" si="168">+D653+D654-D655</f>
        <v>12305.110000000015</v>
      </c>
      <c r="E656" s="59">
        <f t="shared" si="168"/>
        <v>6958.5900000000256</v>
      </c>
      <c r="F656" s="44">
        <f t="shared" si="167"/>
        <v>56.550408732632349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17</v>
      </c>
      <c r="E658" s="273">
        <v>17</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17</v>
      </c>
      <c r="E660" s="273">
        <v>17</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12002</v>
      </c>
      <c r="E683" s="191">
        <v>9185.2000000000007</v>
      </c>
      <c r="F683" s="70">
        <f t="shared" si="167"/>
        <v>76.530578236960508</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31274.65</v>
      </c>
      <c r="E724" s="191">
        <v>30643.87</v>
      </c>
      <c r="F724" s="70">
        <f t="shared" si="167"/>
        <v>97.983094934715481</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9515.25</v>
      </c>
      <c r="E734" s="191">
        <v>10421.09</v>
      </c>
      <c r="F734" s="70">
        <f t="shared" si="167"/>
        <v>109.51987598854471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1336.55</v>
      </c>
      <c r="E736" s="193">
        <v>360</v>
      </c>
      <c r="F736" s="44">
        <f t="shared" si="167"/>
        <v>26.935019266020728</v>
      </c>
    </row>
    <row r="737" spans="1:6" ht="12.75" customHeight="1" x14ac:dyDescent="0.2">
      <c r="A737" s="62" t="s">
        <v>1452</v>
      </c>
      <c r="B737" s="63" t="s">
        <v>1453</v>
      </c>
      <c r="C737" s="267" t="s">
        <v>1452</v>
      </c>
      <c r="D737" s="193">
        <v>0</v>
      </c>
      <c r="E737" s="193">
        <v>1635.4</v>
      </c>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35091.800000000003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268171.57300000003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265962.43000000005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200814.98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63803.19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1344.26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2209.143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268251.67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265352.7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197701.79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66685.91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965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2898.97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35011.703000000038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35011.699999999997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35011.699999999997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36330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Laura Sissot</cp:lastModifiedBy>
  <cp:lastPrinted>2025-07-08T09:02:33Z</cp:lastPrinted>
  <dcterms:created xsi:type="dcterms:W3CDTF">2022-04-01T05:14:30Z</dcterms:created>
  <dcterms:modified xsi:type="dcterms:W3CDTF">2025-07-08T09:03:39Z</dcterms:modified>
</cp:coreProperties>
</file>